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640" windowHeight="14370"/>
  </bookViews>
  <sheets>
    <sheet name="Figure 2" sheetId="1" r:id="rId1"/>
    <sheet name="Figure 3" sheetId="2" r:id="rId2"/>
    <sheet name="Figure 4" sheetId="3" r:id="rId3"/>
    <sheet name="Figure 5" sheetId="4" r:id="rId4"/>
    <sheet name="Figure 6" sheetId="5" r:id="rId5"/>
    <sheet name="Figure 7" sheetId="6" r:id="rId6"/>
    <sheet name="Figure 8" sheetId="7" r:id="rId7"/>
    <sheet name="Figure 9" sheetId="8" r:id="rId8"/>
    <sheet name="Figure 10" sheetId="9" r:id="rId9"/>
    <sheet name="Figure 11" sheetId="10" r:id="rId10"/>
    <sheet name="Figure 12" sheetId="11" r:id="rId11"/>
    <sheet name="Figure 13" sheetId="13" r:id="rId12"/>
    <sheet name="Figure 14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K5" i="8" l="1"/>
  <c r="K6" i="8" s="1"/>
  <c r="K7" i="8" s="1"/>
  <c r="K8" i="8" s="1"/>
  <c r="K9" i="8" s="1"/>
  <c r="K10" i="8" s="1"/>
  <c r="K11" i="8" s="1"/>
  <c r="K14" i="2" l="1"/>
  <c r="K13" i="2"/>
  <c r="K12" i="2"/>
  <c r="K11" i="2"/>
</calcChain>
</file>

<file path=xl/sharedStrings.xml><?xml version="1.0" encoding="utf-8"?>
<sst xmlns="http://schemas.openxmlformats.org/spreadsheetml/2006/main" count="78" uniqueCount="61">
  <si>
    <t>All private workers, aged 25-64</t>
  </si>
  <si>
    <t>Figure 2. Percent of Private Sector Workers Age 25-64 Participating in an Employer-Sponsored Pension, 1979-2012</t>
  </si>
  <si>
    <t>Source: Author’s calculations based on U.S. Census Bureau, Current Population Survey (CPS), 1980-2013.</t>
  </si>
  <si>
    <t>* When using these data, please cite the Center for Retirement Research at Boston College.</t>
  </si>
  <si>
    <t>Defined benefit only</t>
  </si>
  <si>
    <t>Defined contribution only</t>
  </si>
  <si>
    <t xml:space="preserve">Both </t>
  </si>
  <si>
    <t>Totals</t>
  </si>
  <si>
    <t>Figure 3. Workers with Pension Coverage by Type of Plan, 1983, 1992, 2001, and 2013</t>
  </si>
  <si>
    <t>Sources: Author’s calculations based on the 1983, 1992, 2001, and 2013 SCF.</t>
  </si>
  <si>
    <t>Defined benefit</t>
  </si>
  <si>
    <t>Defined contribution</t>
  </si>
  <si>
    <t>IRA</t>
  </si>
  <si>
    <t>Figure 4. Total U.S. Private Retirement Assets, by Type of Plan, 2013</t>
  </si>
  <si>
    <t>Source: U.S. Board of Governors of the Federal Reserve System, Flow of Funds Accounts (2014).</t>
  </si>
  <si>
    <t>plan size by number of participants</t>
  </si>
  <si>
    <t>All plans</t>
  </si>
  <si>
    <t>Figure 5. Percent of Plans with Automatic Enrollment, 2005-2012</t>
  </si>
  <si>
    <t>Source: Plan Sponsor Council of America (2006-2013).</t>
  </si>
  <si>
    <t>Eligible but not participating</t>
  </si>
  <si>
    <t>Figure 6. Percent of Eligible Workers Not Participating in 401(k) Plans, 1988-2013</t>
  </si>
  <si>
    <t>Sources: U.S. Bureau of Labor Statistics (2003); and author’s calculations based on the 1998-2013 SCF.</t>
  </si>
  <si>
    <t>Figure 7. Median Employer and Employee Contribution Rate, 2005-2013</t>
  </si>
  <si>
    <t>Source: Vanguard (2014).</t>
  </si>
  <si>
    <t>Figure 8. Percent of Participants Making Maximum Contributions, by Earnings, 2013</t>
  </si>
  <si>
    <t>&lt;30</t>
  </si>
  <si>
    <t>30-50</t>
  </si>
  <si>
    <t>50-75</t>
  </si>
  <si>
    <t>75-100</t>
  </si>
  <si>
    <t>100+</t>
  </si>
  <si>
    <t>All</t>
  </si>
  <si>
    <t>Figure 9. Target Date Fund Adoption, 2005-2013</t>
  </si>
  <si>
    <t>Percentage of All Plans Offering a Target Date Fund, 2004-2011</t>
  </si>
  <si>
    <t>Figure 6. Target Date Fund Adoption</t>
  </si>
  <si>
    <t>Plans offering target date funds</t>
  </si>
  <si>
    <t>Participants using target date funds</t>
  </si>
  <si>
    <t>Figure 10. Asset Weighted Expense Ratios by Type of Fund, Basis Points, 2013</t>
  </si>
  <si>
    <t>Source: Investment Company Institute (2014).</t>
  </si>
  <si>
    <t>Equity</t>
  </si>
  <si>
    <t>Bond</t>
  </si>
  <si>
    <t>Target Date</t>
  </si>
  <si>
    <t>Money Market</t>
  </si>
  <si>
    <t>Figure 11. Expense Ratios for Actively Managed and Index Funds, 2013</t>
  </si>
  <si>
    <t>Actively managed</t>
  </si>
  <si>
    <t>Index</t>
  </si>
  <si>
    <t>Figure 12. A Lower Bound: Annual Leakages Out of Vanguard Accounts as a Percent of Assets, 2012</t>
  </si>
  <si>
    <t>Source: Author’s estimates based on Vanguard (2014)</t>
  </si>
  <si>
    <t>Cashouts</t>
  </si>
  <si>
    <t>Hardship withdrawals</t>
  </si>
  <si>
    <t>Post 59 1/2</t>
  </si>
  <si>
    <t>Loan defaults</t>
  </si>
  <si>
    <t>Hypothetical</t>
  </si>
  <si>
    <t>Observed</t>
  </si>
  <si>
    <t>Figure 14. Impact of Fees, Leakages, and Contributions on 401(k)/IRA Balances, 2013</t>
  </si>
  <si>
    <t>Source: Author’s calculations.</t>
  </si>
  <si>
    <t>35-44</t>
  </si>
  <si>
    <t>45-54</t>
  </si>
  <si>
    <t>55-64</t>
  </si>
  <si>
    <t>Note: Sample excludes households that are not working and those that have only an IRA.</t>
  </si>
  <si>
    <t>Figure 13. Median 401(k)/IRA Accumulations of Working Households with 401(k) Plans by Age Group, 2007, 2010, and 2013</t>
  </si>
  <si>
    <t>Sources: Author’s calculations from the 2007-2013 SCF.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</si>
</sst>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9" formatCode="0.0%"/>
    <numFmt numFmtId="170" formatCode="&quot;$&quot;#,##0"/>
  </numFmts>
  <fonts count="1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i/>
      <sz val="10"/>
      <color indexed="8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9" fontId="6" fillId="0" borderId="0" xfId="2" applyNumberFormat="1" applyFont="1"/>
    <xf numFmtId="169" fontId="0" fillId="0" borderId="0" xfId="4" applyNumberFormat="1" applyFont="1"/>
    <xf numFmtId="9" fontId="0" fillId="0" borderId="0" xfId="0" applyNumberFormat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9" fontId="4" fillId="0" borderId="0" xfId="2" applyNumberFormat="1" applyFont="1" applyFill="1"/>
    <xf numFmtId="10" fontId="4" fillId="0" borderId="0" xfId="2" applyNumberFormat="1" applyFont="1" applyFill="1"/>
    <xf numFmtId="9" fontId="0" fillId="0" borderId="0" xfId="2" applyFont="1"/>
    <xf numFmtId="169" fontId="0" fillId="0" borderId="0" xfId="2" applyNumberFormat="1" applyFont="1"/>
    <xf numFmtId="0" fontId="7" fillId="0" borderId="0" xfId="0" applyFont="1"/>
    <xf numFmtId="9" fontId="7" fillId="0" borderId="0" xfId="2" applyFont="1"/>
    <xf numFmtId="9" fontId="7" fillId="0" borderId="0" xfId="0" applyNumberFormat="1" applyFont="1"/>
    <xf numFmtId="6" fontId="0" fillId="0" borderId="0" xfId="0" applyNumberFormat="1"/>
    <xf numFmtId="0" fontId="9" fillId="0" borderId="0" xfId="0" applyFont="1" applyFill="1"/>
    <xf numFmtId="0" fontId="8" fillId="0" borderId="0" xfId="0" applyFont="1" applyFill="1"/>
    <xf numFmtId="170" fontId="9" fillId="0" borderId="0" xfId="1" applyNumberFormat="1" applyFont="1" applyFill="1"/>
  </cellXfs>
  <cellStyles count="5">
    <cellStyle name="Currency" xfId="1" builtinId="4"/>
    <cellStyle name="Normal" xfId="0" builtinId="0"/>
    <cellStyle name="Normal 2" xfId="3"/>
    <cellStyle name="Percent" xfId="2" builtinId="5"/>
    <cellStyle name="Percent 2" xfId="4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61465703744694E-2"/>
          <c:y val="4.6180004153371902E-2"/>
          <c:w val="0.86583251312335996"/>
          <c:h val="0.84975471654998902"/>
        </c:manualLayout>
      </c:layout>
      <c:areaChart>
        <c:grouping val="standard"/>
        <c:varyColors val="0"/>
        <c:ser>
          <c:idx val="0"/>
          <c:order val="0"/>
          <c:tx>
            <c:strRef>
              <c:f>'Figure 2'!$J$4</c:f>
              <c:strCache>
                <c:ptCount val="1"/>
                <c:pt idx="0">
                  <c:v>All private workers, aged 25-64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prstClr val="white"/>
              </a:bgClr>
            </a:pattFill>
            <a:ln w="25400">
              <a:solidFill>
                <a:srgbClr val="900000"/>
              </a:solidFill>
              <a:prstDash val="solid"/>
            </a:ln>
          </c:spPr>
          <c:cat>
            <c:numRef>
              <c:f>'Figure 2'!$I$5:$I$38</c:f>
              <c:numCache>
                <c:formatCode>General</c:formatCode>
                <c:ptCount val="3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</c:numCache>
            </c:numRef>
          </c:cat>
          <c:val>
            <c:numRef>
              <c:f>'Figure 2'!$J$5:$J$38</c:f>
              <c:numCache>
                <c:formatCode>General</c:formatCode>
                <c:ptCount val="34"/>
                <c:pt idx="0">
                  <c:v>0.5171152</c:v>
                </c:pt>
                <c:pt idx="1">
                  <c:v>0.51144840000000003</c:v>
                </c:pt>
                <c:pt idx="2">
                  <c:v>0.50341119999999995</c:v>
                </c:pt>
                <c:pt idx="3">
                  <c:v>0.49329220000000001</c:v>
                </c:pt>
                <c:pt idx="4">
                  <c:v>0.48809849999999999</c:v>
                </c:pt>
                <c:pt idx="5">
                  <c:v>0.47315990000000002</c:v>
                </c:pt>
                <c:pt idx="6">
                  <c:v>0.47501369999999998</c:v>
                </c:pt>
                <c:pt idx="7">
                  <c:v>0.4670376</c:v>
                </c:pt>
                <c:pt idx="8">
                  <c:v>0.44089709999999999</c:v>
                </c:pt>
                <c:pt idx="9">
                  <c:v>0.44029220000000002</c:v>
                </c:pt>
                <c:pt idx="10">
                  <c:v>0.44976509999999997</c:v>
                </c:pt>
                <c:pt idx="11">
                  <c:v>0.45334780000000002</c:v>
                </c:pt>
                <c:pt idx="12">
                  <c:v>0.45405810000000002</c:v>
                </c:pt>
                <c:pt idx="13">
                  <c:v>0.45309959999999999</c:v>
                </c:pt>
                <c:pt idx="14">
                  <c:v>0.44754870000000002</c:v>
                </c:pt>
                <c:pt idx="15">
                  <c:v>0.46839700000000001</c:v>
                </c:pt>
                <c:pt idx="16">
                  <c:v>0.4726667</c:v>
                </c:pt>
                <c:pt idx="17">
                  <c:v>0.48465200000000003</c:v>
                </c:pt>
                <c:pt idx="18">
                  <c:v>0.48566110000000001</c:v>
                </c:pt>
                <c:pt idx="19">
                  <c:v>0.50506249999999997</c:v>
                </c:pt>
                <c:pt idx="20">
                  <c:v>0.50752980000000003</c:v>
                </c:pt>
                <c:pt idx="21">
                  <c:v>0.50426470000000001</c:v>
                </c:pt>
                <c:pt idx="22">
                  <c:v>0.49159249999999999</c:v>
                </c:pt>
                <c:pt idx="23">
                  <c:v>0.47149350000000001</c:v>
                </c:pt>
                <c:pt idx="24">
                  <c:v>0.47554109999999999</c:v>
                </c:pt>
                <c:pt idx="25">
                  <c:v>0.47324569999999999</c:v>
                </c:pt>
                <c:pt idx="26">
                  <c:v>0.45883829999999998</c:v>
                </c:pt>
                <c:pt idx="27">
                  <c:v>0.44360850000000002</c:v>
                </c:pt>
                <c:pt idx="28">
                  <c:v>0.462144</c:v>
                </c:pt>
                <c:pt idx="29">
                  <c:v>0.44451980000000002</c:v>
                </c:pt>
                <c:pt idx="30">
                  <c:v>0.43187310000000001</c:v>
                </c:pt>
                <c:pt idx="31">
                  <c:v>0.4340813</c:v>
                </c:pt>
                <c:pt idx="32">
                  <c:v>0.43300640000000001</c:v>
                </c:pt>
                <c:pt idx="33">
                  <c:v>0.43237219999999998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49024"/>
        <c:axId val="155464448"/>
      </c:areaChart>
      <c:catAx>
        <c:axId val="3404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54644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546444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4049024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11'!$J$7</c:f>
              <c:strCache>
                <c:ptCount val="1"/>
                <c:pt idx="0">
                  <c:v>Actively managed</c:v>
                </c:pt>
              </c:strCache>
            </c:strRef>
          </c:tx>
          <c:spPr>
            <a:solidFill>
              <a:srgbClr val="80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11'!$I$8:$I$9</c:f>
              <c:strCache>
                <c:ptCount val="2"/>
                <c:pt idx="0">
                  <c:v>Equity</c:v>
                </c:pt>
                <c:pt idx="1">
                  <c:v>Bond</c:v>
                </c:pt>
              </c:strCache>
            </c:strRef>
          </c:cat>
          <c:val>
            <c:numRef>
              <c:f>'Figure 11'!$J$8:$J$9</c:f>
              <c:numCache>
                <c:formatCode>General</c:formatCode>
                <c:ptCount val="2"/>
                <c:pt idx="0">
                  <c:v>89</c:v>
                </c:pt>
                <c:pt idx="1">
                  <c:v>65</c:v>
                </c:pt>
              </c:numCache>
            </c:numRef>
          </c:val>
        </c:ser>
        <c:ser>
          <c:idx val="1"/>
          <c:order val="1"/>
          <c:tx>
            <c:strRef>
              <c:f>'Figure 11'!$K$7</c:f>
              <c:strCache>
                <c:ptCount val="1"/>
                <c:pt idx="0">
                  <c:v>Index</c:v>
                </c:pt>
              </c:strCache>
            </c:strRef>
          </c:tx>
          <c:spPr>
            <a:pattFill prst="wd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11'!$I$8:$I$9</c:f>
              <c:strCache>
                <c:ptCount val="2"/>
                <c:pt idx="0">
                  <c:v>Equity</c:v>
                </c:pt>
                <c:pt idx="1">
                  <c:v>Bond</c:v>
                </c:pt>
              </c:strCache>
            </c:strRef>
          </c:cat>
          <c:val>
            <c:numRef>
              <c:f>'Figure 11'!$K$8:$K$9</c:f>
              <c:numCache>
                <c:formatCode>General</c:formatCode>
                <c:ptCount val="2"/>
                <c:pt idx="0">
                  <c:v>12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27360"/>
        <c:axId val="153728896"/>
      </c:barChart>
      <c:catAx>
        <c:axId val="153727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53728896"/>
        <c:crosses val="autoZero"/>
        <c:auto val="1"/>
        <c:lblAlgn val="ctr"/>
        <c:lblOffset val="100"/>
        <c:noMultiLvlLbl val="0"/>
      </c:catAx>
      <c:valAx>
        <c:axId val="15372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727360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0200787401574805"/>
          <c:y val="9.2323563721201513E-2"/>
          <c:w val="0.27021434820647416"/>
          <c:h val="0.16720472440944881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12'!$J$10:$J$13</c:f>
              <c:strCache>
                <c:ptCount val="4"/>
                <c:pt idx="0">
                  <c:v>Cashouts</c:v>
                </c:pt>
                <c:pt idx="1">
                  <c:v>Hardship withdrawals</c:v>
                </c:pt>
                <c:pt idx="2">
                  <c:v>Post 59 1/2</c:v>
                </c:pt>
                <c:pt idx="3">
                  <c:v>Loan defaults</c:v>
                </c:pt>
              </c:strCache>
            </c:strRef>
          </c:cat>
          <c:val>
            <c:numRef>
              <c:f>'Figure 12'!$K$10:$K$13</c:f>
              <c:numCache>
                <c:formatCode>0.0%</c:formatCode>
                <c:ptCount val="4"/>
                <c:pt idx="0">
                  <c:v>5.0000000000000001E-3</c:v>
                </c:pt>
                <c:pt idx="1">
                  <c:v>3.0000000000000001E-3</c:v>
                </c:pt>
                <c:pt idx="2">
                  <c:v>2E-3</c:v>
                </c:pt>
                <c:pt idx="3">
                  <c:v>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31104"/>
        <c:axId val="182512640"/>
      </c:barChart>
      <c:catAx>
        <c:axId val="176831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82512640"/>
        <c:crosses val="autoZero"/>
        <c:auto val="1"/>
        <c:lblAlgn val="ctr"/>
        <c:lblOffset val="100"/>
        <c:noMultiLvlLbl val="0"/>
      </c:catAx>
      <c:valAx>
        <c:axId val="182512640"/>
        <c:scaling>
          <c:orientation val="minMax"/>
          <c:max val="2.0000000000000004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76831104"/>
        <c:crosses val="autoZero"/>
        <c:crossBetween val="between"/>
        <c:majorUnit val="1.0000000000000002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13'!$K$14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13'!$J$15:$J$17</c:f>
              <c:strCache>
                <c:ptCount val="3"/>
                <c:pt idx="0">
                  <c:v>35-44</c:v>
                </c:pt>
                <c:pt idx="1">
                  <c:v>45-54</c:v>
                </c:pt>
                <c:pt idx="2">
                  <c:v>55-64</c:v>
                </c:pt>
              </c:strCache>
            </c:strRef>
          </c:cat>
          <c:val>
            <c:numRef>
              <c:f>'Figure 13'!$K$15:$K$17</c:f>
              <c:numCache>
                <c:formatCode>"$"#,##0</c:formatCode>
                <c:ptCount val="3"/>
                <c:pt idx="0">
                  <c:v>44000</c:v>
                </c:pt>
                <c:pt idx="1">
                  <c:v>75000</c:v>
                </c:pt>
                <c:pt idx="2">
                  <c:v>118000</c:v>
                </c:pt>
              </c:numCache>
            </c:numRef>
          </c:val>
        </c:ser>
        <c:ser>
          <c:idx val="1"/>
          <c:order val="1"/>
          <c:tx>
            <c:strRef>
              <c:f>'Figure 13'!$L$14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13'!$J$15:$J$17</c:f>
              <c:strCache>
                <c:ptCount val="3"/>
                <c:pt idx="0">
                  <c:v>35-44</c:v>
                </c:pt>
                <c:pt idx="1">
                  <c:v>45-54</c:v>
                </c:pt>
                <c:pt idx="2">
                  <c:v>55-64</c:v>
                </c:pt>
              </c:strCache>
            </c:strRef>
          </c:cat>
          <c:val>
            <c:numRef>
              <c:f>'Figure 13'!$L$15:$L$17</c:f>
              <c:numCache>
                <c:formatCode>"$"#,##0</c:formatCode>
                <c:ptCount val="3"/>
                <c:pt idx="0">
                  <c:v>35000</c:v>
                </c:pt>
                <c:pt idx="1">
                  <c:v>70000</c:v>
                </c:pt>
                <c:pt idx="2">
                  <c:v>120000</c:v>
                </c:pt>
              </c:numCache>
            </c:numRef>
          </c:val>
        </c:ser>
        <c:ser>
          <c:idx val="2"/>
          <c:order val="2"/>
          <c:tx>
            <c:strRef>
              <c:f>'Figure 13'!$M$14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-1.9685039370078701E-3"/>
                  <c:y val="-1.12359575413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13'!$J$15:$J$17</c:f>
              <c:strCache>
                <c:ptCount val="3"/>
                <c:pt idx="0">
                  <c:v>35-44</c:v>
                </c:pt>
                <c:pt idx="1">
                  <c:v>45-54</c:v>
                </c:pt>
                <c:pt idx="2">
                  <c:v>55-64</c:v>
                </c:pt>
              </c:strCache>
            </c:strRef>
          </c:cat>
          <c:val>
            <c:numRef>
              <c:f>'Figure 13'!$M$15:$M$17</c:f>
              <c:numCache>
                <c:formatCode>"$"#,##0</c:formatCode>
                <c:ptCount val="3"/>
                <c:pt idx="0">
                  <c:v>48000</c:v>
                </c:pt>
                <c:pt idx="1">
                  <c:v>100000</c:v>
                </c:pt>
                <c:pt idx="2">
                  <c:v>111000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99488"/>
        <c:axId val="187201024"/>
      </c:barChart>
      <c:catAx>
        <c:axId val="18719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7201024"/>
        <c:crosses val="autoZero"/>
        <c:auto val="1"/>
        <c:lblAlgn val="ctr"/>
        <c:lblOffset val="100"/>
        <c:noMultiLvlLbl val="0"/>
      </c:catAx>
      <c:valAx>
        <c:axId val="187201024"/>
        <c:scaling>
          <c:orientation val="minMax"/>
          <c:max val="150000"/>
        </c:scaling>
        <c:delete val="0"/>
        <c:axPos val="b"/>
        <c:majorGridlines/>
        <c:numFmt formatCode="&quot;$&quot;#,##0" sourceLinked="1"/>
        <c:majorTickMark val="out"/>
        <c:minorTickMark val="none"/>
        <c:tickLblPos val="nextTo"/>
        <c:crossAx val="187199488"/>
        <c:crosses val="autoZero"/>
        <c:crossBetween val="between"/>
        <c:majorUnit val="50000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3843062186124397"/>
          <c:y val="0.62710643791613696"/>
          <c:w val="0.13987435441537599"/>
          <c:h val="0.211805687920639"/>
        </c:manualLayout>
      </c:layout>
      <c:overlay val="1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1392203242354592E-17"/>
                  <c:y val="9.7323600973236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0011655746257178E-3"/>
                  <c:y val="-2.5953215702051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562812110623413E-2"/>
                  <c:y val="-2.3337739716841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097562620464695E-2"/>
                  <c:y val="-6.48824006488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336053007460008E-2"/>
                  <c:y val="-1.2976480129764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14'!$I$9:$I$13</c:f>
              <c:strCache>
                <c:ptCount val="5"/>
                <c:pt idx="0">
                  <c:v>Hypothetical</c:v>
                </c:pt>
                <c:pt idx="4">
                  <c:v>Observed</c:v>
                </c:pt>
              </c:strCache>
            </c:strRef>
          </c:cat>
          <c:val>
            <c:numRef>
              <c:f>'Figure 14'!$J$9:$J$13</c:f>
              <c:numCache>
                <c:formatCode>"$"#,##0_);[Red]\("$"#,##0\)</c:formatCode>
                <c:ptCount val="5"/>
                <c:pt idx="0">
                  <c:v>373000</c:v>
                </c:pt>
                <c:pt idx="1">
                  <c:v>314000</c:v>
                </c:pt>
                <c:pt idx="2">
                  <c:v>236000</c:v>
                </c:pt>
                <c:pt idx="3">
                  <c:v>165000</c:v>
                </c:pt>
                <c:pt idx="4">
                  <c:v>100000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61472"/>
        <c:axId val="163563008"/>
      </c:barChart>
      <c:catAx>
        <c:axId val="163561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3563008"/>
        <c:crosses val="autoZero"/>
        <c:auto val="1"/>
        <c:lblAlgn val="ctr"/>
        <c:lblOffset val="100"/>
        <c:noMultiLvlLbl val="0"/>
      </c:catAx>
      <c:valAx>
        <c:axId val="163563008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3561472"/>
        <c:crosses val="autoZero"/>
        <c:crossBetween val="between"/>
        <c:majorUnit val="20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 paperSize="0"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3'!$G$11</c:f>
              <c:strCache>
                <c:ptCount val="1"/>
                <c:pt idx="0">
                  <c:v>1983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7.27493110296548E-3"/>
                  <c:y val="3.7470720467539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3'!$H$10:$J$10</c:f>
              <c:strCache>
                <c:ptCount val="3"/>
                <c:pt idx="0">
                  <c:v>Defined benefit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3'!$H$11:$J$11</c:f>
              <c:numCache>
                <c:formatCode>0%</c:formatCode>
                <c:ptCount val="3"/>
                <c:pt idx="0">
                  <c:v>0.61949129999999997</c:v>
                </c:pt>
                <c:pt idx="1">
                  <c:v>0.12319289999999999</c:v>
                </c:pt>
                <c:pt idx="2">
                  <c:v>0.25731579999999998</c:v>
                </c:pt>
              </c:numCache>
            </c:numRef>
          </c:val>
        </c:ser>
        <c:ser>
          <c:idx val="1"/>
          <c:order val="1"/>
          <c:tx>
            <c:strRef>
              <c:f>'Figure 3'!$G$12</c:f>
              <c:strCache>
                <c:ptCount val="1"/>
                <c:pt idx="0">
                  <c:v>1992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6974839240252799E-2"/>
                  <c:y val="7.494144093508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18247933088965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8499540686435597E-3"/>
                  <c:y val="-1.49882881870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3'!$H$10:$J$10</c:f>
              <c:strCache>
                <c:ptCount val="3"/>
                <c:pt idx="0">
                  <c:v>Defined benefit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3'!$H$12:$J$12</c:f>
              <c:numCache>
                <c:formatCode>0%</c:formatCode>
                <c:ptCount val="3"/>
                <c:pt idx="0">
                  <c:v>0.43884980000000001</c:v>
                </c:pt>
                <c:pt idx="1">
                  <c:v>0.40082010000000001</c:v>
                </c:pt>
                <c:pt idx="2">
                  <c:v>0.1603301</c:v>
                </c:pt>
              </c:numCache>
            </c:numRef>
          </c:val>
        </c:ser>
        <c:ser>
          <c:idx val="2"/>
          <c:order val="2"/>
          <c:tx>
            <c:strRef>
              <c:f>'Figure 3'!$G$13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9399816274574599E-2"/>
                  <c:y val="-6.8695527280563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3998162745747E-2"/>
                  <c:y val="7.494144093508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549862205931E-2"/>
                  <c:y val="-2.2482432280524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3'!$H$10:$J$10</c:f>
              <c:strCache>
                <c:ptCount val="3"/>
                <c:pt idx="0">
                  <c:v>Defined benefit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3'!$H$13:$J$13</c:f>
              <c:numCache>
                <c:formatCode>0%</c:formatCode>
                <c:ptCount val="3"/>
                <c:pt idx="0">
                  <c:v>0.22765079999999999</c:v>
                </c:pt>
                <c:pt idx="1">
                  <c:v>0.6114387</c:v>
                </c:pt>
                <c:pt idx="2">
                  <c:v>0.16091050000000001</c:v>
                </c:pt>
              </c:numCache>
            </c:numRef>
          </c:val>
        </c:ser>
        <c:ser>
          <c:idx val="3"/>
          <c:order val="3"/>
          <c:tx>
            <c:strRef>
              <c:f>'Figure 3'!$G$14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9990813728725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3'!$H$10:$J$10</c:f>
              <c:strCache>
                <c:ptCount val="3"/>
                <c:pt idx="0">
                  <c:v>Defined benefit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3'!$H$14:$J$14</c:f>
              <c:numCache>
                <c:formatCode>0%</c:formatCode>
                <c:ptCount val="3"/>
                <c:pt idx="0">
                  <c:v>0.165296</c:v>
                </c:pt>
                <c:pt idx="1">
                  <c:v>0.70909279999999997</c:v>
                </c:pt>
                <c:pt idx="2">
                  <c:v>0.12561120000000001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89664"/>
        <c:axId val="35491200"/>
      </c:barChart>
      <c:catAx>
        <c:axId val="3548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35491200"/>
        <c:crosses val="autoZero"/>
        <c:auto val="1"/>
        <c:lblAlgn val="ctr"/>
        <c:lblOffset val="100"/>
        <c:noMultiLvlLbl val="0"/>
      </c:catAx>
      <c:valAx>
        <c:axId val="354912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54896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9410722942936796"/>
          <c:y val="7.3306301306488894E-2"/>
          <c:w val="0.14240135608049001"/>
          <c:h val="0.37257137360875198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5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13145493929499"/>
          <c:y val="2.5636482939632499E-2"/>
          <c:w val="0.86386854506070498"/>
          <c:h val="0.888645742198893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&quot;$&quot;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4'!$L$5:$L$7</c:f>
              <c:strCache>
                <c:ptCount val="3"/>
                <c:pt idx="0">
                  <c:v>Defined benefit</c:v>
                </c:pt>
                <c:pt idx="1">
                  <c:v>Defined contribution</c:v>
                </c:pt>
                <c:pt idx="2">
                  <c:v>IRA</c:v>
                </c:pt>
              </c:strCache>
            </c:strRef>
          </c:cat>
          <c:val>
            <c:numRef>
              <c:f>'Figure 4'!$M$5:$M$7</c:f>
              <c:numCache>
                <c:formatCode>General</c:formatCode>
                <c:ptCount val="3"/>
                <c:pt idx="0">
                  <c:v>3.1</c:v>
                </c:pt>
                <c:pt idx="1">
                  <c:v>4.9000000000000004</c:v>
                </c:pt>
                <c:pt idx="2">
                  <c:v>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06912"/>
        <c:axId val="35608448"/>
      </c:barChart>
      <c:catAx>
        <c:axId val="356069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5608448"/>
        <c:crosses val="autoZero"/>
        <c:auto val="1"/>
        <c:lblAlgn val="ctr"/>
        <c:lblOffset val="100"/>
        <c:noMultiLvlLbl val="0"/>
      </c:catAx>
      <c:valAx>
        <c:axId val="3560844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Trillions</a:t>
                </a:r>
              </a:p>
            </c:rich>
          </c:tx>
          <c:layout>
            <c:manualLayout>
              <c:xMode val="edge"/>
              <c:yMode val="edge"/>
              <c:x val="4.7145218792334397E-3"/>
              <c:y val="0.3266641754806530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5606912"/>
        <c:crosses val="autoZero"/>
        <c:crossBetween val="between"/>
        <c:majorUnit val="2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23529411764705E-2"/>
          <c:y val="3.9151712887438822E-2"/>
          <c:w val="0.93007769145394004"/>
          <c:h val="0.880913539967373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4444444444444444E-3"/>
                  <c:y val="1.3071895424836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444444444444336E-3"/>
                  <c:y val="1.52505446623093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864072028177061E-16"/>
                  <c:y val="8.71459694989106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5'!$B$28:$I$28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'Figure 5'!$B$29:$I$29</c:f>
              <c:numCache>
                <c:formatCode>0.0%</c:formatCode>
                <c:ptCount val="8"/>
                <c:pt idx="0">
                  <c:v>0.16899999999999998</c:v>
                </c:pt>
                <c:pt idx="1">
                  <c:v>0.23600000000000002</c:v>
                </c:pt>
                <c:pt idx="2">
                  <c:v>0.35600000000000004</c:v>
                </c:pt>
                <c:pt idx="3">
                  <c:v>0.39600000000000002</c:v>
                </c:pt>
                <c:pt idx="4">
                  <c:v>0.38400000000000001</c:v>
                </c:pt>
                <c:pt idx="5">
                  <c:v>0.41799999999999998</c:v>
                </c:pt>
                <c:pt idx="6" formatCode="0%">
                  <c:v>0.46</c:v>
                </c:pt>
                <c:pt idx="7" formatCode="0%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35712"/>
        <c:axId val="35237248"/>
      </c:barChart>
      <c:catAx>
        <c:axId val="3523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523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372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5235712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6'!$I$7</c:f>
              <c:strCache>
                <c:ptCount val="1"/>
                <c:pt idx="0">
                  <c:v>Eligible but not participating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6'!$H$8:$H$15</c:f>
              <c:numCache>
                <c:formatCode>General</c:formatCode>
                <c:ptCount val="8"/>
                <c:pt idx="0">
                  <c:v>1988</c:v>
                </c:pt>
                <c:pt idx="1">
                  <c:v>1993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</c:numCache>
            </c:numRef>
          </c:cat>
          <c:val>
            <c:numRef>
              <c:f>'Figure 6'!$I$8:$I$15</c:f>
              <c:numCache>
                <c:formatCode>0%</c:formatCode>
                <c:ptCount val="8"/>
                <c:pt idx="0">
                  <c:v>0.43</c:v>
                </c:pt>
                <c:pt idx="1">
                  <c:v>0.35</c:v>
                </c:pt>
                <c:pt idx="2">
                  <c:v>0.24899380000000004</c:v>
                </c:pt>
                <c:pt idx="3">
                  <c:v>0.26066869999999998</c:v>
                </c:pt>
                <c:pt idx="4">
                  <c:v>0.21281709999999998</c:v>
                </c:pt>
                <c:pt idx="5">
                  <c:v>0.20481340000000003</c:v>
                </c:pt>
                <c:pt idx="6">
                  <c:v>0.20606310000000005</c:v>
                </c:pt>
                <c:pt idx="7">
                  <c:v>0.20814999999999995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83328"/>
        <c:axId val="35284864"/>
      </c:barChart>
      <c:catAx>
        <c:axId val="352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5284864"/>
        <c:crosses val="autoZero"/>
        <c:auto val="1"/>
        <c:lblAlgn val="ctr"/>
        <c:lblOffset val="100"/>
        <c:noMultiLvlLbl val="0"/>
      </c:catAx>
      <c:valAx>
        <c:axId val="352848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5283328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7'!$J$8:$J$17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'Figure 7'!$K$8:$K$16</c:f>
              <c:numCache>
                <c:formatCode>0.0%</c:formatCode>
                <c:ptCount val="9"/>
                <c:pt idx="0">
                  <c:v>9.6000000000000002E-2</c:v>
                </c:pt>
                <c:pt idx="1">
                  <c:v>0.1</c:v>
                </c:pt>
                <c:pt idx="2">
                  <c:v>0.1</c:v>
                </c:pt>
                <c:pt idx="3">
                  <c:v>9.8000000000000004E-2</c:v>
                </c:pt>
                <c:pt idx="4">
                  <c:v>0.09</c:v>
                </c:pt>
                <c:pt idx="5">
                  <c:v>9.6000000000000002E-2</c:v>
                </c:pt>
                <c:pt idx="6">
                  <c:v>9.8000000000000004E-2</c:v>
                </c:pt>
                <c:pt idx="7">
                  <c:v>0.1</c:v>
                </c:pt>
                <c:pt idx="8">
                  <c:v>9.1999999999999998E-2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77024"/>
        <c:axId val="118637312"/>
      </c:barChart>
      <c:catAx>
        <c:axId val="8217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637312"/>
        <c:crosses val="autoZero"/>
        <c:auto val="1"/>
        <c:lblAlgn val="ctr"/>
        <c:lblOffset val="100"/>
        <c:noMultiLvlLbl val="0"/>
      </c:catAx>
      <c:valAx>
        <c:axId val="118637312"/>
        <c:scaling>
          <c:orientation val="minMax"/>
          <c:max val="0.1200000000000000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2177024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83962118498"/>
          <c:y val="3.4257681783230402E-2"/>
          <c:w val="0.87083864239500597"/>
          <c:h val="0.788737927366922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7.4074074074074103E-3"/>
                  <c:y val="1.0893246187363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8'!$I$7:$I$12</c:f>
              <c:strCache>
                <c:ptCount val="6"/>
                <c:pt idx="0">
                  <c:v>&lt;30</c:v>
                </c:pt>
                <c:pt idx="1">
                  <c:v>30-50</c:v>
                </c:pt>
                <c:pt idx="2">
                  <c:v>50-75</c:v>
                </c:pt>
                <c:pt idx="3">
                  <c:v>75-100</c:v>
                </c:pt>
                <c:pt idx="4">
                  <c:v>100+</c:v>
                </c:pt>
                <c:pt idx="5">
                  <c:v>All</c:v>
                </c:pt>
              </c:strCache>
            </c:strRef>
          </c:cat>
          <c:val>
            <c:numRef>
              <c:f>'Figure 8'!$J$7:$J$12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0.06</c:v>
                </c:pt>
                <c:pt idx="4">
                  <c:v>0.36</c:v>
                </c:pt>
                <c:pt idx="5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38912"/>
        <c:axId val="201469952"/>
      </c:barChart>
      <c:catAx>
        <c:axId val="19323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Earnings (thousands of dollars)</a:t>
                </a:r>
              </a:p>
            </c:rich>
          </c:tx>
          <c:layout>
            <c:manualLayout>
              <c:xMode val="edge"/>
              <c:yMode val="edge"/>
              <c:x val="0.27551286089238902"/>
              <c:y val="0.918152265280565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146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4699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3238912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493000874891"/>
          <c:y val="0.14250539429533399"/>
          <c:w val="0.84628477690288695"/>
          <c:h val="0.7180606538763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9'!$L$3</c:f>
              <c:strCache>
                <c:ptCount val="1"/>
                <c:pt idx="0">
                  <c:v>Plans offering target date funds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5"/>
              <c:layout>
                <c:manualLayout>
                  <c:x val="4.3946187720120197E-3"/>
                  <c:y val="2.0227039761582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9'!$K$5:$K$13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'Figure 9'!$L$5:$L$13</c:f>
              <c:numCache>
                <c:formatCode>0%</c:formatCode>
                <c:ptCount val="9"/>
                <c:pt idx="0">
                  <c:v>0.28000000000000003</c:v>
                </c:pt>
                <c:pt idx="1">
                  <c:v>0.43</c:v>
                </c:pt>
                <c:pt idx="2">
                  <c:v>0.57999999999999996</c:v>
                </c:pt>
                <c:pt idx="3">
                  <c:v>0.68</c:v>
                </c:pt>
                <c:pt idx="4">
                  <c:v>0.75</c:v>
                </c:pt>
                <c:pt idx="5">
                  <c:v>0.79</c:v>
                </c:pt>
                <c:pt idx="6">
                  <c:v>0.82</c:v>
                </c:pt>
                <c:pt idx="7">
                  <c:v>0.84</c:v>
                </c:pt>
                <c:pt idx="8">
                  <c:v>0.86</c:v>
                </c:pt>
              </c:numCache>
            </c:numRef>
          </c:val>
        </c:ser>
        <c:ser>
          <c:idx val="1"/>
          <c:order val="1"/>
          <c:tx>
            <c:strRef>
              <c:f>'Figure 9'!$M$3</c:f>
              <c:strCache>
                <c:ptCount val="1"/>
                <c:pt idx="0">
                  <c:v>Participants using target date funds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prstClr val="black"/>
              </a:solidFill>
            </a:ln>
          </c:spPr>
          <c:invertIfNegative val="0"/>
          <c:dLbls>
            <c:dLbl>
              <c:idx val="0"/>
              <c:layout>
                <c:manualLayout>
                  <c:x val="1.5686197313571099E-2"/>
                  <c:y val="4.25531914893632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627489578508599E-2"/>
                  <c:y val="4.2553191489361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114417818621699E-2"/>
                  <c:y val="2.177246895477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962482161855298E-2"/>
                  <c:y val="8.71035929203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549025213733899E-2"/>
                  <c:y val="4.355179646016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40195692450209E-2"/>
                  <c:y val="-2.12765957446807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40309229904438E-2"/>
                  <c:y val="4.35517964601647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53151410416836E-2"/>
                  <c:y val="2.22748577879520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2230217061440599E-2"/>
                  <c:y val="2.17758982300823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63021591783898E-2"/>
                  <c:y val="4.35517964601647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9'!$K$5:$K$13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'Figure 9'!$M$5:$M$13</c:f>
              <c:numCache>
                <c:formatCode>0%</c:formatCode>
                <c:ptCount val="9"/>
                <c:pt idx="0">
                  <c:v>0.05</c:v>
                </c:pt>
                <c:pt idx="1">
                  <c:v>0.1</c:v>
                </c:pt>
                <c:pt idx="2">
                  <c:v>0.18</c:v>
                </c:pt>
                <c:pt idx="3">
                  <c:v>0.28000000000000003</c:v>
                </c:pt>
                <c:pt idx="4">
                  <c:v>0.34</c:v>
                </c:pt>
                <c:pt idx="5">
                  <c:v>0.42</c:v>
                </c:pt>
                <c:pt idx="6">
                  <c:v>0.47</c:v>
                </c:pt>
                <c:pt idx="7">
                  <c:v>0.51</c:v>
                </c:pt>
                <c:pt idx="8">
                  <c:v>0.55000000000000004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3209856"/>
        <c:axId val="193211392"/>
      </c:barChart>
      <c:catAx>
        <c:axId val="19320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193211392"/>
        <c:crosses val="autoZero"/>
        <c:auto val="1"/>
        <c:lblAlgn val="ctr"/>
        <c:lblOffset val="0"/>
        <c:noMultiLvlLbl val="0"/>
      </c:catAx>
      <c:valAx>
        <c:axId val="1932113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193209856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20257163272786999"/>
          <c:y val="1.2649733813617399E-3"/>
          <c:w val="0.62331091079370604"/>
          <c:h val="0.13389478974702601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36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777777777777779E-3"/>
                  <c:y val="-0.314814814814814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310185185185185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10'!$I$8:$I$11</c:f>
              <c:strCache>
                <c:ptCount val="4"/>
                <c:pt idx="0">
                  <c:v>Equity</c:v>
                </c:pt>
                <c:pt idx="1">
                  <c:v>Bond</c:v>
                </c:pt>
                <c:pt idx="2">
                  <c:v>Target Date</c:v>
                </c:pt>
                <c:pt idx="3">
                  <c:v>Money Market</c:v>
                </c:pt>
              </c:strCache>
            </c:strRef>
          </c:cat>
          <c:val>
            <c:numRef>
              <c:f>'Figure 10'!$J$8:$J$11</c:f>
              <c:numCache>
                <c:formatCode>General</c:formatCode>
                <c:ptCount val="4"/>
                <c:pt idx="0">
                  <c:v>74</c:v>
                </c:pt>
                <c:pt idx="1">
                  <c:v>61</c:v>
                </c:pt>
                <c:pt idx="2">
                  <c:v>58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790720"/>
        <c:axId val="151792256"/>
      </c:barChart>
      <c:catAx>
        <c:axId val="151790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51792256"/>
        <c:crosses val="autoZero"/>
        <c:auto val="1"/>
        <c:lblAlgn val="ctr"/>
        <c:lblOffset val="100"/>
        <c:noMultiLvlLbl val="0"/>
      </c:catAx>
      <c:valAx>
        <c:axId val="15179225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790720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180975</xdr:rowOff>
    </xdr:from>
    <xdr:to>
      <xdr:col>5</xdr:col>
      <xdr:colOff>85725</xdr:colOff>
      <xdr:row>17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</xdr:row>
      <xdr:rowOff>19050</xdr:rowOff>
    </xdr:from>
    <xdr:to>
      <xdr:col>7</xdr:col>
      <xdr:colOff>28575</xdr:colOff>
      <xdr:row>15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123825</xdr:rowOff>
    </xdr:from>
    <xdr:to>
      <xdr:col>7</xdr:col>
      <xdr:colOff>47625</xdr:colOff>
      <xdr:row>15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1</xdr:row>
      <xdr:rowOff>120650</xdr:rowOff>
    </xdr:from>
    <xdr:to>
      <xdr:col>6</xdr:col>
      <xdr:colOff>320675</xdr:colOff>
      <xdr:row>21</xdr:row>
      <xdr:rowOff>82550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2</xdr:row>
      <xdr:rowOff>0</xdr:rowOff>
    </xdr:from>
    <xdr:to>
      <xdr:col>6</xdr:col>
      <xdr:colOff>615951</xdr:colOff>
      <xdr:row>21</xdr:row>
      <xdr:rowOff>114300</xdr:rowOff>
    </xdr:to>
    <xdr:grpSp>
      <xdr:nvGrpSpPr>
        <xdr:cNvPr id="2" name="Group 1"/>
        <xdr:cNvGrpSpPr/>
      </xdr:nvGrpSpPr>
      <xdr:grpSpPr>
        <a:xfrm>
          <a:off x="25399" y="400050"/>
          <a:ext cx="5619752" cy="3914775"/>
          <a:chOff x="2501899" y="1905000"/>
          <a:chExt cx="5538892" cy="3733800"/>
        </a:xfrm>
      </xdr:grpSpPr>
      <xdr:graphicFrame macro="">
        <xdr:nvGraphicFramePr>
          <xdr:cNvPr id="3" name="Chart 2"/>
          <xdr:cNvGraphicFramePr/>
        </xdr:nvGraphicFramePr>
        <xdr:xfrm>
          <a:off x="2501899" y="1905000"/>
          <a:ext cx="5363652" cy="3733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/>
          <xdr:cNvSpPr txBox="1"/>
        </xdr:nvSpPr>
        <xdr:spPr>
          <a:xfrm>
            <a:off x="4546075" y="2111446"/>
            <a:ext cx="129540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500">
                <a:latin typeface="Times New Roman" panose="02020603050405020304" pitchFamily="18" charset="0"/>
                <a:cs typeface="Times New Roman" panose="02020603050405020304" pitchFamily="18" charset="0"/>
              </a:rPr>
              <a:t>Fees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214743" y="2683316"/>
            <a:ext cx="129540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500">
                <a:latin typeface="Times New Roman" panose="02020603050405020304" pitchFamily="18" charset="0"/>
                <a:cs typeface="Times New Roman" panose="02020603050405020304" pitchFamily="18" charset="0"/>
              </a:rPr>
              <a:t>Leakages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898900" y="3122346"/>
            <a:ext cx="1295400" cy="6359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500">
                <a:latin typeface="Times New Roman" panose="02020603050405020304" pitchFamily="18" charset="0"/>
                <a:cs typeface="Times New Roman" panose="02020603050405020304" pitchFamily="18" charset="0"/>
              </a:rPr>
              <a:t>Intermittent contributions</a:t>
            </a:r>
          </a:p>
        </xdr:txBody>
      </xdr:sp>
      <xdr:cxnSp macro="">
        <xdr:nvCxnSpPr>
          <xdr:cNvPr id="7" name="Straight Arrow Connector 6"/>
          <xdr:cNvCxnSpPr/>
        </xdr:nvCxnSpPr>
        <xdr:spPr>
          <a:xfrm>
            <a:off x="4138532" y="2277472"/>
            <a:ext cx="488173" cy="472403"/>
          </a:xfrm>
          <a:prstGeom prst="straightConnector1">
            <a:avLst/>
          </a:prstGeom>
          <a:ln w="3175" cmpd="sng">
            <a:solidFill>
              <a:srgbClr val="000000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/>
          <xdr:cNvCxnSpPr/>
        </xdr:nvCxnSpPr>
        <xdr:spPr>
          <a:xfrm>
            <a:off x="4974060" y="2749874"/>
            <a:ext cx="497561" cy="599588"/>
          </a:xfrm>
          <a:prstGeom prst="straightConnector1">
            <a:avLst/>
          </a:prstGeom>
          <a:ln w="3175" cmpd="sng">
            <a:solidFill>
              <a:srgbClr val="000000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/>
          <xdr:cNvCxnSpPr/>
        </xdr:nvCxnSpPr>
        <xdr:spPr>
          <a:xfrm>
            <a:off x="5809588" y="3349463"/>
            <a:ext cx="506948" cy="554165"/>
          </a:xfrm>
          <a:prstGeom prst="straightConnector1">
            <a:avLst/>
          </a:prstGeom>
          <a:ln w="3175" cmpd="sng">
            <a:solidFill>
              <a:srgbClr val="000000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/>
          <xdr:cNvCxnSpPr/>
        </xdr:nvCxnSpPr>
        <xdr:spPr>
          <a:xfrm>
            <a:off x="6626339" y="3903628"/>
            <a:ext cx="506949" cy="499657"/>
          </a:xfrm>
          <a:prstGeom prst="straightConnector1">
            <a:avLst/>
          </a:prstGeom>
          <a:ln w="3175" cmpd="sng">
            <a:solidFill>
              <a:srgbClr val="000000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/>
          <xdr:cNvSpPr txBox="1"/>
        </xdr:nvSpPr>
        <xdr:spPr>
          <a:xfrm>
            <a:off x="6785934" y="3621354"/>
            <a:ext cx="1254857" cy="563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500">
                <a:latin typeface="Times New Roman" panose="02020603050405020304" pitchFamily="18" charset="0"/>
                <a:cs typeface="Times New Roman" panose="02020603050405020304" pitchFamily="18" charset="0"/>
              </a:rPr>
              <a:t>Immature </a:t>
            </a:r>
          </a:p>
          <a:p>
            <a:pPr algn="ctr"/>
            <a:r>
              <a:rPr lang="en-US" sz="1500">
                <a:latin typeface="Times New Roman" panose="02020603050405020304" pitchFamily="18" charset="0"/>
                <a:cs typeface="Times New Roman" panose="02020603050405020304" pitchFamily="18" charset="0"/>
              </a:rPr>
              <a:t>system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338137</xdr:colOff>
      <xdr:row>1</xdr:row>
      <xdr:rowOff>166686</xdr:rowOff>
    </xdr:from>
    <xdr:to>
      <xdr:col>5</xdr:col>
      <xdr:colOff>457200</xdr:colOff>
      <xdr:row>20</xdr:row>
      <xdr:rowOff>177799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</xdr:colOff>
      <xdr:row>2</xdr:row>
      <xdr:rowOff>9525</xdr:rowOff>
    </xdr:from>
    <xdr:to>
      <xdr:col>8</xdr:col>
      <xdr:colOff>176212</xdr:colOff>
      <xdr:row>16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1</xdr:row>
      <xdr:rowOff>171450</xdr:rowOff>
    </xdr:from>
    <xdr:to>
      <xdr:col>7</xdr:col>
      <xdr:colOff>466724</xdr:colOff>
      <xdr:row>17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190500</xdr:rowOff>
    </xdr:from>
    <xdr:to>
      <xdr:col>4</xdr:col>
      <xdr:colOff>209550</xdr:colOff>
      <xdr:row>20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76200</xdr:rowOff>
    </xdr:from>
    <xdr:to>
      <xdr:col>6</xdr:col>
      <xdr:colOff>609600</xdr:colOff>
      <xdr:row>15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85725</xdr:rowOff>
    </xdr:from>
    <xdr:to>
      <xdr:col>6</xdr:col>
      <xdr:colOff>647700</xdr:colOff>
      <xdr:row>15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2</xdr:row>
      <xdr:rowOff>142875</xdr:rowOff>
    </xdr:from>
    <xdr:to>
      <xdr:col>8</xdr:col>
      <xdr:colOff>128587</xdr:colOff>
      <xdr:row>18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104775</xdr:rowOff>
    </xdr:from>
    <xdr:to>
      <xdr:col>6</xdr:col>
      <xdr:colOff>533400</xdr:colOff>
      <xdr:row>16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%202%203%204%208%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_in_Brief/IB_14-15%202013%20SCF%20update%20brief/Figures%202%203%204%208%2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7%2010%2011%2012%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 IB"/>
      <sheetName val="FIGURE 3 IB"/>
      <sheetName val="FIGURE 4 IB"/>
      <sheetName val="FIGURE 8 IB"/>
      <sheetName val="FIGURE 13 IB"/>
      <sheetName val="pie"/>
      <sheetName val="Figure 5"/>
      <sheetName val="Figure 7"/>
      <sheetName val="Figure 9"/>
      <sheetName val="Figure 10"/>
      <sheetName val="Figure 11"/>
      <sheetName val="Figure 12"/>
      <sheetName val="Figure 13"/>
      <sheetName val="Figure 2 data"/>
      <sheetName val="Figure 3 log"/>
      <sheetName val="Figure 3 data"/>
      <sheetName val="Figure 4 data"/>
      <sheetName val="Figure 5 data"/>
      <sheetName val="Figure 6 data"/>
      <sheetName val="Figure 7 data"/>
      <sheetName val="Figure 8 data"/>
      <sheetName val="Figure 9 data"/>
      <sheetName val="Figure 10 data"/>
      <sheetName val="Figure 11 data"/>
      <sheetName val="Figure 12 data"/>
      <sheetName val="Figure 13 data"/>
      <sheetName val="Figure 14 data"/>
      <sheetName val="Figure 15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A2">
            <v>1979</v>
          </cell>
          <cell r="E2">
            <v>0.5171152</v>
          </cell>
        </row>
        <row r="3">
          <cell r="A3">
            <v>1980</v>
          </cell>
          <cell r="E3">
            <v>0.51144840000000003</v>
          </cell>
        </row>
        <row r="4">
          <cell r="A4">
            <v>1981</v>
          </cell>
          <cell r="E4">
            <v>0.50341119999999995</v>
          </cell>
        </row>
        <row r="5">
          <cell r="A5">
            <v>1982</v>
          </cell>
          <cell r="E5">
            <v>0.49329220000000001</v>
          </cell>
        </row>
        <row r="6">
          <cell r="A6">
            <v>1983</v>
          </cell>
          <cell r="E6">
            <v>0.48809849999999999</v>
          </cell>
        </row>
        <row r="7">
          <cell r="A7">
            <v>1984</v>
          </cell>
          <cell r="E7">
            <v>0.47315990000000002</v>
          </cell>
        </row>
        <row r="8">
          <cell r="A8">
            <v>1985</v>
          </cell>
          <cell r="E8">
            <v>0.47501369999999998</v>
          </cell>
        </row>
        <row r="9">
          <cell r="A9">
            <v>1986</v>
          </cell>
          <cell r="E9">
            <v>0.4670376</v>
          </cell>
        </row>
        <row r="10">
          <cell r="A10">
            <v>1987</v>
          </cell>
          <cell r="E10">
            <v>0.44089709999999999</v>
          </cell>
        </row>
        <row r="11">
          <cell r="A11">
            <v>1988</v>
          </cell>
          <cell r="E11">
            <v>0.44029220000000002</v>
          </cell>
        </row>
        <row r="12">
          <cell r="A12">
            <v>1989</v>
          </cell>
          <cell r="E12">
            <v>0.44976509999999997</v>
          </cell>
        </row>
        <row r="13">
          <cell r="A13">
            <v>1990</v>
          </cell>
          <cell r="E13">
            <v>0.45334780000000002</v>
          </cell>
        </row>
        <row r="14">
          <cell r="A14">
            <v>1991</v>
          </cell>
          <cell r="E14">
            <v>0.45405810000000002</v>
          </cell>
        </row>
        <row r="15">
          <cell r="A15">
            <v>1992</v>
          </cell>
          <cell r="E15">
            <v>0.45309959999999999</v>
          </cell>
        </row>
        <row r="16">
          <cell r="A16">
            <v>1993</v>
          </cell>
          <cell r="E16">
            <v>0.44754870000000002</v>
          </cell>
        </row>
        <row r="17">
          <cell r="A17">
            <v>1994</v>
          </cell>
          <cell r="E17">
            <v>0.46839700000000001</v>
          </cell>
        </row>
        <row r="18">
          <cell r="A18">
            <v>1995</v>
          </cell>
          <cell r="E18">
            <v>0.4726667</v>
          </cell>
        </row>
        <row r="19">
          <cell r="A19">
            <v>1996</v>
          </cell>
          <cell r="E19">
            <v>0.48465200000000003</v>
          </cell>
        </row>
        <row r="20">
          <cell r="A20">
            <v>1997</v>
          </cell>
          <cell r="E20">
            <v>0.48566110000000001</v>
          </cell>
        </row>
        <row r="21">
          <cell r="A21">
            <v>1998</v>
          </cell>
          <cell r="E21">
            <v>0.50506249999999997</v>
          </cell>
        </row>
        <row r="22">
          <cell r="A22">
            <v>1999</v>
          </cell>
          <cell r="E22">
            <v>0.50752980000000003</v>
          </cell>
        </row>
        <row r="23">
          <cell r="A23">
            <v>2000</v>
          </cell>
          <cell r="E23">
            <v>0.50426470000000001</v>
          </cell>
        </row>
        <row r="24">
          <cell r="A24">
            <v>2001</v>
          </cell>
          <cell r="E24">
            <v>0.49159249999999999</v>
          </cell>
        </row>
        <row r="25">
          <cell r="A25">
            <v>2002</v>
          </cell>
          <cell r="E25">
            <v>0.47149350000000001</v>
          </cell>
        </row>
        <row r="26">
          <cell r="A26">
            <v>2003</v>
          </cell>
          <cell r="E26">
            <v>0.47554109999999999</v>
          </cell>
        </row>
        <row r="27">
          <cell r="A27">
            <v>2004</v>
          </cell>
          <cell r="E27">
            <v>0.47324569999999999</v>
          </cell>
        </row>
        <row r="28">
          <cell r="A28">
            <v>2005</v>
          </cell>
          <cell r="E28">
            <v>0.45883829999999998</v>
          </cell>
        </row>
        <row r="29">
          <cell r="A29">
            <v>2006</v>
          </cell>
          <cell r="E29">
            <v>0.44360850000000002</v>
          </cell>
        </row>
        <row r="30">
          <cell r="A30">
            <v>2007</v>
          </cell>
          <cell r="E30">
            <v>0.462144</v>
          </cell>
        </row>
        <row r="31">
          <cell r="A31">
            <v>2008</v>
          </cell>
          <cell r="E31">
            <v>0.44451980000000002</v>
          </cell>
        </row>
        <row r="32">
          <cell r="A32">
            <v>2009</v>
          </cell>
          <cell r="E32">
            <v>0.43187310000000001</v>
          </cell>
        </row>
        <row r="33">
          <cell r="A33">
            <v>2010</v>
          </cell>
          <cell r="E33">
            <v>0.4340813</v>
          </cell>
        </row>
        <row r="34">
          <cell r="A34">
            <v>2011</v>
          </cell>
          <cell r="E34">
            <v>0.43300640000000001</v>
          </cell>
        </row>
        <row r="35">
          <cell r="A35">
            <v>2012</v>
          </cell>
          <cell r="E35">
            <v>0.43237219999999998</v>
          </cell>
        </row>
      </sheetData>
      <sheetData sheetId="16" refreshError="1"/>
      <sheetData sheetId="17" refreshError="1"/>
      <sheetData sheetId="18">
        <row r="3">
          <cell r="C3" t="str">
            <v>Plans offering target date funds</v>
          </cell>
          <cell r="D3" t="str">
            <v>Participants using target date funds</v>
          </cell>
        </row>
        <row r="5">
          <cell r="B5">
            <v>2005</v>
          </cell>
          <cell r="C5">
            <v>0.28000000000000003</v>
          </cell>
          <cell r="D5">
            <v>0.05</v>
          </cell>
        </row>
        <row r="6">
          <cell r="B6">
            <v>2006</v>
          </cell>
          <cell r="C6">
            <v>0.43</v>
          </cell>
          <cell r="D6">
            <v>0.1</v>
          </cell>
        </row>
        <row r="7">
          <cell r="B7">
            <v>2007</v>
          </cell>
          <cell r="C7">
            <v>0.57999999999999996</v>
          </cell>
          <cell r="D7">
            <v>0.18</v>
          </cell>
        </row>
        <row r="8">
          <cell r="B8">
            <v>2008</v>
          </cell>
          <cell r="C8">
            <v>0.68</v>
          </cell>
          <cell r="D8">
            <v>0.28000000000000003</v>
          </cell>
        </row>
        <row r="9">
          <cell r="B9">
            <v>2009</v>
          </cell>
          <cell r="C9">
            <v>0.75</v>
          </cell>
          <cell r="D9">
            <v>0.34</v>
          </cell>
        </row>
        <row r="10">
          <cell r="B10">
            <v>2010</v>
          </cell>
          <cell r="C10">
            <v>0.79</v>
          </cell>
          <cell r="D10">
            <v>0.42</v>
          </cell>
        </row>
        <row r="11">
          <cell r="B11">
            <v>2011</v>
          </cell>
          <cell r="C11">
            <v>0.82</v>
          </cell>
          <cell r="D11">
            <v>0.47</v>
          </cell>
        </row>
        <row r="12">
          <cell r="B12">
            <v>2012</v>
          </cell>
          <cell r="C12">
            <v>0.84</v>
          </cell>
          <cell r="D12">
            <v>0.51</v>
          </cell>
        </row>
        <row r="13">
          <cell r="B13">
            <v>2013</v>
          </cell>
          <cell r="C13">
            <v>0.86</v>
          </cell>
          <cell r="D13">
            <v>0.55000000000000004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Defined benefit</v>
          </cell>
          <cell r="C3">
            <v>3.1</v>
          </cell>
        </row>
        <row r="4">
          <cell r="A4" t="str">
            <v>Defined contribution</v>
          </cell>
          <cell r="C4">
            <v>4.9000000000000004</v>
          </cell>
        </row>
        <row r="5">
          <cell r="A5" t="str">
            <v>IRA</v>
          </cell>
          <cell r="C5">
            <v>6.5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ears"/>
      <sheetName val="3 Years"/>
      <sheetName val="Sheet3"/>
    </sheetNames>
    <sheetDataSet>
      <sheetData sheetId="0" refreshError="1"/>
      <sheetData sheetId="1">
        <row r="1">
          <cell r="B1" t="str">
            <v>Defined benefit only</v>
          </cell>
          <cell r="C1" t="str">
            <v>Defined contribution only</v>
          </cell>
          <cell r="D1" t="str">
            <v xml:space="preserve">Both </v>
          </cell>
        </row>
        <row r="2">
          <cell r="A2">
            <v>1983</v>
          </cell>
          <cell r="B2">
            <v>0.61949129999999997</v>
          </cell>
          <cell r="C2">
            <v>0.12319289999999999</v>
          </cell>
          <cell r="D2">
            <v>0.25731579999999998</v>
          </cell>
        </row>
        <row r="3">
          <cell r="A3">
            <v>1992</v>
          </cell>
          <cell r="B3">
            <v>0.43884980000000001</v>
          </cell>
          <cell r="C3">
            <v>0.40082010000000001</v>
          </cell>
          <cell r="D3">
            <v>0.1603301</v>
          </cell>
        </row>
        <row r="4">
          <cell r="A4">
            <v>2001</v>
          </cell>
          <cell r="B4">
            <v>0.22765079999999999</v>
          </cell>
          <cell r="C4">
            <v>0.6114387</v>
          </cell>
          <cell r="D4">
            <v>0.16091050000000001</v>
          </cell>
        </row>
        <row r="5">
          <cell r="A5">
            <v>2013</v>
          </cell>
          <cell r="B5">
            <v>0.165296</v>
          </cell>
          <cell r="C5">
            <v>0.70909279999999997</v>
          </cell>
          <cell r="D5">
            <v>0.12561120000000001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5"/>
      <sheetName val="Sheet1"/>
      <sheetName val="Sheet2"/>
      <sheetName val="Sheet3"/>
      <sheetName val="Figure 6"/>
    </sheetNames>
    <sheetDataSet>
      <sheetData sheetId="0" refreshError="1"/>
      <sheetData sheetId="1">
        <row r="4">
          <cell r="B4">
            <v>2004</v>
          </cell>
          <cell r="C4">
            <v>2005</v>
          </cell>
          <cell r="D4">
            <v>2006</v>
          </cell>
          <cell r="E4">
            <v>2007</v>
          </cell>
          <cell r="F4">
            <v>2008</v>
          </cell>
          <cell r="G4">
            <v>2009</v>
          </cell>
          <cell r="H4">
            <v>2010</v>
          </cell>
          <cell r="I4">
            <v>2011</v>
          </cell>
          <cell r="J4">
            <v>2012</v>
          </cell>
        </row>
        <row r="10">
          <cell r="C10">
            <v>0.16899999999999998</v>
          </cell>
          <cell r="D10">
            <v>0.23600000000000002</v>
          </cell>
          <cell r="E10">
            <v>0.35600000000000004</v>
          </cell>
          <cell r="F10">
            <v>0.39600000000000002</v>
          </cell>
          <cell r="G10">
            <v>0.38400000000000001</v>
          </cell>
          <cell r="H10">
            <v>0.41799999999999998</v>
          </cell>
          <cell r="I10">
            <v>0.46</v>
          </cell>
          <cell r="J10">
            <v>0.47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Eligible but not participating</v>
          </cell>
        </row>
        <row r="3">
          <cell r="A3">
            <v>1988</v>
          </cell>
          <cell r="B3">
            <v>0.43</v>
          </cell>
        </row>
        <row r="4">
          <cell r="A4">
            <v>1993</v>
          </cell>
          <cell r="B4">
            <v>0.35</v>
          </cell>
        </row>
        <row r="5">
          <cell r="A5">
            <v>1998</v>
          </cell>
          <cell r="B5">
            <v>0.24899380000000004</v>
          </cell>
        </row>
        <row r="6">
          <cell r="A6">
            <v>2001</v>
          </cell>
          <cell r="B6">
            <v>0.26066869999999998</v>
          </cell>
        </row>
        <row r="7">
          <cell r="A7">
            <v>2004</v>
          </cell>
          <cell r="B7">
            <v>0.21281709999999998</v>
          </cell>
        </row>
        <row r="8">
          <cell r="A8">
            <v>2007</v>
          </cell>
          <cell r="B8">
            <v>0.20481340000000003</v>
          </cell>
        </row>
        <row r="9">
          <cell r="A9">
            <v>2010</v>
          </cell>
          <cell r="B9">
            <v>0.20606310000000005</v>
          </cell>
        </row>
        <row r="10">
          <cell r="A10">
            <v>2013</v>
          </cell>
          <cell r="B10">
            <v>0.20814999999999995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Figure 2 data"/>
      <sheetName val="Figure 3 log"/>
      <sheetName val="Figure 3 data"/>
      <sheetName val="Figure 4 data"/>
      <sheetName val="Figure 5 data"/>
      <sheetName val="Figure 6 data"/>
      <sheetName val="Figure 7 data"/>
      <sheetName val="Figure 8 data"/>
      <sheetName val="Figure 9 data"/>
      <sheetName val="Figure 10 data"/>
      <sheetName val="Figure 11 data"/>
      <sheetName val="Figure 12 data"/>
      <sheetName val="Figure 13 data"/>
      <sheetName val="Figure 14 data"/>
      <sheetName val="Figure 15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7">
          <cell r="K27" t="str">
            <v>&lt;30</v>
          </cell>
          <cell r="L27">
            <v>0</v>
          </cell>
        </row>
        <row r="28">
          <cell r="K28" t="str">
            <v>30-50</v>
          </cell>
          <cell r="L28">
            <v>0</v>
          </cell>
        </row>
        <row r="29">
          <cell r="K29" t="str">
            <v>50-75</v>
          </cell>
          <cell r="L29">
            <v>0.02</v>
          </cell>
        </row>
        <row r="30">
          <cell r="K30" t="str">
            <v>75-100</v>
          </cell>
          <cell r="L30">
            <v>0.06</v>
          </cell>
        </row>
        <row r="31">
          <cell r="K31" t="str">
            <v>100+</v>
          </cell>
          <cell r="L31">
            <v>0.36</v>
          </cell>
        </row>
        <row r="32">
          <cell r="K32" t="str">
            <v>All</v>
          </cell>
          <cell r="L32">
            <v>0.12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7 IB"/>
      <sheetName val="FIGURE 10 IB"/>
      <sheetName val="FIGURE 11 IB"/>
      <sheetName val="FIGURE 12 IB"/>
      <sheetName val="FIGURE 14 I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Hypothetical</v>
          </cell>
          <cell r="B5">
            <v>373000</v>
          </cell>
        </row>
        <row r="6">
          <cell r="B6">
            <v>314000</v>
          </cell>
        </row>
        <row r="7">
          <cell r="B7">
            <v>236000</v>
          </cell>
        </row>
        <row r="8">
          <cell r="B8">
            <v>165000</v>
          </cell>
        </row>
        <row r="9">
          <cell r="A9" t="str">
            <v>Observed</v>
          </cell>
          <cell r="B9">
            <v>100000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3"/>
      <sheetName val="Table 2 401K Bal for Median HH"/>
      <sheetName val="Table 1 - Wealth of Typical HH"/>
      <sheetName val="Figure 3- Pension Coverage"/>
      <sheetName val="Figure 6 - Eligible not partic"/>
      <sheetName val="Table A1"/>
    </sheetNames>
    <sheetDataSet>
      <sheetData sheetId="0">
        <row r="6">
          <cell r="B6">
            <v>2007</v>
          </cell>
          <cell r="C6">
            <v>2010</v>
          </cell>
          <cell r="D6">
            <v>2013</v>
          </cell>
        </row>
        <row r="7">
          <cell r="A7" t="str">
            <v>35-44</v>
          </cell>
          <cell r="B7">
            <v>44000</v>
          </cell>
          <cell r="C7">
            <v>35000</v>
          </cell>
          <cell r="D7">
            <v>48000</v>
          </cell>
        </row>
        <row r="8">
          <cell r="A8" t="str">
            <v>45-54</v>
          </cell>
          <cell r="B8">
            <v>75000</v>
          </cell>
          <cell r="C8">
            <v>70000</v>
          </cell>
          <cell r="D8">
            <v>100000</v>
          </cell>
        </row>
        <row r="9">
          <cell r="A9" t="str">
            <v>55-64</v>
          </cell>
          <cell r="B9">
            <v>118000</v>
          </cell>
          <cell r="C9">
            <v>120000</v>
          </cell>
          <cell r="D9">
            <v>111000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J38"/>
  <sheetViews>
    <sheetView tabSelected="1" workbookViewId="0">
      <selection activeCell="H33" sqref="H33"/>
    </sheetView>
  </sheetViews>
  <sheetFormatPr defaultRowHeight="15.75" x14ac:dyDescent="0.25"/>
  <cols>
    <col min="2" max="2" width="25.75" bestFit="1" customWidth="1"/>
  </cols>
  <sheetData>
    <row r="1" spans="1:10" x14ac:dyDescent="0.25">
      <c r="A1" t="s">
        <v>1</v>
      </c>
    </row>
    <row r="4" spans="1:10" x14ac:dyDescent="0.25">
      <c r="J4" t="s">
        <v>0</v>
      </c>
    </row>
    <row r="5" spans="1:10" x14ac:dyDescent="0.25">
      <c r="I5">
        <v>1979</v>
      </c>
      <c r="J5">
        <v>0.5171152</v>
      </c>
    </row>
    <row r="6" spans="1:10" x14ac:dyDescent="0.25">
      <c r="I6">
        <v>1980</v>
      </c>
      <c r="J6">
        <v>0.51144840000000003</v>
      </c>
    </row>
    <row r="7" spans="1:10" x14ac:dyDescent="0.25">
      <c r="I7">
        <v>1981</v>
      </c>
      <c r="J7">
        <v>0.50341119999999995</v>
      </c>
    </row>
    <row r="8" spans="1:10" x14ac:dyDescent="0.25">
      <c r="I8">
        <v>1982</v>
      </c>
      <c r="J8">
        <v>0.49329220000000001</v>
      </c>
    </row>
    <row r="9" spans="1:10" x14ac:dyDescent="0.25">
      <c r="I9">
        <v>1983</v>
      </c>
      <c r="J9">
        <v>0.48809849999999999</v>
      </c>
    </row>
    <row r="10" spans="1:10" x14ac:dyDescent="0.25">
      <c r="I10">
        <v>1984</v>
      </c>
      <c r="J10">
        <v>0.47315990000000002</v>
      </c>
    </row>
    <row r="11" spans="1:10" x14ac:dyDescent="0.25">
      <c r="I11">
        <v>1985</v>
      </c>
      <c r="J11">
        <v>0.47501369999999998</v>
      </c>
    </row>
    <row r="12" spans="1:10" x14ac:dyDescent="0.25">
      <c r="I12">
        <v>1986</v>
      </c>
      <c r="J12">
        <v>0.4670376</v>
      </c>
    </row>
    <row r="13" spans="1:10" x14ac:dyDescent="0.25">
      <c r="I13">
        <v>1987</v>
      </c>
      <c r="J13">
        <v>0.44089709999999999</v>
      </c>
    </row>
    <row r="14" spans="1:10" x14ac:dyDescent="0.25">
      <c r="I14">
        <v>1988</v>
      </c>
      <c r="J14">
        <v>0.44029220000000002</v>
      </c>
    </row>
    <row r="15" spans="1:10" x14ac:dyDescent="0.25">
      <c r="I15">
        <v>1989</v>
      </c>
      <c r="J15">
        <v>0.44976509999999997</v>
      </c>
    </row>
    <row r="16" spans="1:10" x14ac:dyDescent="0.25">
      <c r="I16">
        <v>1990</v>
      </c>
      <c r="J16">
        <v>0.45334780000000002</v>
      </c>
    </row>
    <row r="17" spans="1:10" x14ac:dyDescent="0.25">
      <c r="I17">
        <v>1991</v>
      </c>
      <c r="J17">
        <v>0.45405810000000002</v>
      </c>
    </row>
    <row r="18" spans="1:10" x14ac:dyDescent="0.25">
      <c r="I18">
        <v>1992</v>
      </c>
      <c r="J18">
        <v>0.45309959999999999</v>
      </c>
    </row>
    <row r="19" spans="1:10" x14ac:dyDescent="0.25">
      <c r="I19">
        <v>1993</v>
      </c>
      <c r="J19">
        <v>0.44754870000000002</v>
      </c>
    </row>
    <row r="20" spans="1:10" x14ac:dyDescent="0.25">
      <c r="A20" t="s">
        <v>2</v>
      </c>
      <c r="I20">
        <v>1994</v>
      </c>
      <c r="J20">
        <v>0.46839700000000001</v>
      </c>
    </row>
    <row r="21" spans="1:10" x14ac:dyDescent="0.25">
      <c r="A21" s="1" t="s">
        <v>3</v>
      </c>
      <c r="I21">
        <v>1995</v>
      </c>
      <c r="J21">
        <v>0.4726667</v>
      </c>
    </row>
    <row r="22" spans="1:10" x14ac:dyDescent="0.25">
      <c r="I22">
        <v>1996</v>
      </c>
      <c r="J22">
        <v>0.48465200000000003</v>
      </c>
    </row>
    <row r="23" spans="1:10" x14ac:dyDescent="0.25">
      <c r="I23">
        <v>1997</v>
      </c>
      <c r="J23">
        <v>0.48566110000000001</v>
      </c>
    </row>
    <row r="24" spans="1:10" x14ac:dyDescent="0.25">
      <c r="I24">
        <v>1998</v>
      </c>
      <c r="J24">
        <v>0.50506249999999997</v>
      </c>
    </row>
    <row r="25" spans="1:10" x14ac:dyDescent="0.25">
      <c r="I25">
        <v>1999</v>
      </c>
      <c r="J25">
        <v>0.50752980000000003</v>
      </c>
    </row>
    <row r="26" spans="1:10" x14ac:dyDescent="0.25">
      <c r="I26">
        <v>2000</v>
      </c>
      <c r="J26">
        <v>0.50426470000000001</v>
      </c>
    </row>
    <row r="27" spans="1:10" x14ac:dyDescent="0.25">
      <c r="I27">
        <v>2001</v>
      </c>
      <c r="J27">
        <v>0.49159249999999999</v>
      </c>
    </row>
    <row r="28" spans="1:10" x14ac:dyDescent="0.25">
      <c r="I28">
        <v>2002</v>
      </c>
      <c r="J28">
        <v>0.47149350000000001</v>
      </c>
    </row>
    <row r="29" spans="1:10" x14ac:dyDescent="0.25">
      <c r="I29">
        <v>2003</v>
      </c>
      <c r="J29">
        <v>0.47554109999999999</v>
      </c>
    </row>
    <row r="30" spans="1:10" x14ac:dyDescent="0.25">
      <c r="I30">
        <v>2004</v>
      </c>
      <c r="J30">
        <v>0.47324569999999999</v>
      </c>
    </row>
    <row r="31" spans="1:10" x14ac:dyDescent="0.25">
      <c r="I31">
        <v>2005</v>
      </c>
      <c r="J31">
        <v>0.45883829999999998</v>
      </c>
    </row>
    <row r="32" spans="1:10" x14ac:dyDescent="0.25">
      <c r="I32">
        <v>2006</v>
      </c>
      <c r="J32">
        <v>0.44360850000000002</v>
      </c>
    </row>
    <row r="33" spans="9:10" x14ac:dyDescent="0.25">
      <c r="I33">
        <v>2007</v>
      </c>
      <c r="J33">
        <v>0.462144</v>
      </c>
    </row>
    <row r="34" spans="9:10" x14ac:dyDescent="0.25">
      <c r="I34">
        <v>2008</v>
      </c>
      <c r="J34">
        <v>0.44451980000000002</v>
      </c>
    </row>
    <row r="35" spans="9:10" x14ac:dyDescent="0.25">
      <c r="I35">
        <v>2009</v>
      </c>
      <c r="J35">
        <v>0.43187310000000001</v>
      </c>
    </row>
    <row r="36" spans="9:10" x14ac:dyDescent="0.25">
      <c r="I36">
        <v>2010</v>
      </c>
      <c r="J36">
        <v>0.4340813</v>
      </c>
    </row>
    <row r="37" spans="9:10" x14ac:dyDescent="0.25">
      <c r="I37">
        <v>2011</v>
      </c>
      <c r="J37">
        <v>0.43300640000000001</v>
      </c>
    </row>
    <row r="38" spans="9:10" x14ac:dyDescent="0.25">
      <c r="I38">
        <v>2012</v>
      </c>
      <c r="J38">
        <v>0.43237219999999998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19"/>
  <sheetViews>
    <sheetView workbookViewId="0">
      <selection activeCell="F27" sqref="F27"/>
    </sheetView>
  </sheetViews>
  <sheetFormatPr defaultRowHeight="15.75" x14ac:dyDescent="0.25"/>
  <sheetData>
    <row r="1" spans="1:11" x14ac:dyDescent="0.25">
      <c r="A1" t="s">
        <v>42</v>
      </c>
    </row>
    <row r="7" spans="1:11" x14ac:dyDescent="0.25">
      <c r="J7" t="s">
        <v>43</v>
      </c>
      <c r="K7" t="s">
        <v>44</v>
      </c>
    </row>
    <row r="8" spans="1:11" x14ac:dyDescent="0.25">
      <c r="I8" t="s">
        <v>38</v>
      </c>
      <c r="J8">
        <v>89</v>
      </c>
      <c r="K8">
        <v>12</v>
      </c>
    </row>
    <row r="9" spans="1:11" x14ac:dyDescent="0.25">
      <c r="I9" t="s">
        <v>39</v>
      </c>
      <c r="J9">
        <v>65</v>
      </c>
      <c r="K9">
        <v>11</v>
      </c>
    </row>
    <row r="18" spans="1:1" x14ac:dyDescent="0.25">
      <c r="A18" t="s">
        <v>37</v>
      </c>
    </row>
    <row r="19" spans="1:1" x14ac:dyDescent="0.25">
      <c r="A19" s="1" t="s">
        <v>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19"/>
  <sheetViews>
    <sheetView workbookViewId="0">
      <selection activeCell="A19" sqref="A19"/>
    </sheetView>
  </sheetViews>
  <sheetFormatPr defaultRowHeight="15.75" x14ac:dyDescent="0.25"/>
  <sheetData>
    <row r="1" spans="1:11" x14ac:dyDescent="0.25">
      <c r="A1" t="s">
        <v>45</v>
      </c>
    </row>
    <row r="10" spans="1:11" x14ac:dyDescent="0.25">
      <c r="J10" t="s">
        <v>47</v>
      </c>
      <c r="K10" s="13">
        <v>5.0000000000000001E-3</v>
      </c>
    </row>
    <row r="11" spans="1:11" x14ac:dyDescent="0.25">
      <c r="J11" t="s">
        <v>48</v>
      </c>
      <c r="K11" s="13">
        <v>3.0000000000000001E-3</v>
      </c>
    </row>
    <row r="12" spans="1:11" x14ac:dyDescent="0.25">
      <c r="J12" t="s">
        <v>49</v>
      </c>
      <c r="K12" s="13">
        <v>2E-3</v>
      </c>
    </row>
    <row r="13" spans="1:11" x14ac:dyDescent="0.25">
      <c r="J13" t="s">
        <v>50</v>
      </c>
      <c r="K13" s="13">
        <v>2E-3</v>
      </c>
    </row>
    <row r="18" spans="1:1" x14ac:dyDescent="0.25">
      <c r="A18" t="s">
        <v>46</v>
      </c>
    </row>
    <row r="19" spans="1:1" x14ac:dyDescent="0.25">
      <c r="A19" s="1" t="s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122"/>
  <sheetViews>
    <sheetView workbookViewId="0">
      <selection activeCell="G33" sqref="G33"/>
    </sheetView>
  </sheetViews>
  <sheetFormatPr defaultColWidth="7.75" defaultRowHeight="12.75" x14ac:dyDescent="0.2"/>
  <cols>
    <col min="1" max="1" width="7.75" style="18"/>
    <col min="2" max="4" width="11.75" style="18" bestFit="1" customWidth="1"/>
    <col min="5" max="16384" width="7.75" style="18"/>
  </cols>
  <sheetData>
    <row r="1" spans="1:13" ht="15.75" x14ac:dyDescent="0.25">
      <c r="A1" t="s">
        <v>59</v>
      </c>
    </row>
    <row r="14" spans="1:13" x14ac:dyDescent="0.2">
      <c r="K14" s="18">
        <v>2007</v>
      </c>
      <c r="L14" s="18">
        <v>2010</v>
      </c>
      <c r="M14" s="18">
        <v>2013</v>
      </c>
    </row>
    <row r="15" spans="1:13" x14ac:dyDescent="0.2">
      <c r="J15" s="19" t="s">
        <v>55</v>
      </c>
      <c r="K15" s="20">
        <v>44000</v>
      </c>
      <c r="L15" s="20">
        <v>35000</v>
      </c>
      <c r="M15" s="20">
        <v>48000</v>
      </c>
    </row>
    <row r="16" spans="1:13" x14ac:dyDescent="0.2">
      <c r="J16" s="19" t="s">
        <v>56</v>
      </c>
      <c r="K16" s="20">
        <v>75000</v>
      </c>
      <c r="L16" s="20">
        <v>70000</v>
      </c>
      <c r="M16" s="20">
        <v>100000</v>
      </c>
    </row>
    <row r="17" spans="1:13" x14ac:dyDescent="0.2">
      <c r="J17" s="19" t="s">
        <v>57</v>
      </c>
      <c r="K17" s="20">
        <v>118000</v>
      </c>
      <c r="L17" s="20">
        <v>120000</v>
      </c>
      <c r="M17" s="20">
        <v>111000</v>
      </c>
    </row>
    <row r="24" spans="1:13" ht="15.75" x14ac:dyDescent="0.25">
      <c r="A24" t="s">
        <v>58</v>
      </c>
    </row>
    <row r="25" spans="1:13" ht="15.75" x14ac:dyDescent="0.25">
      <c r="A25" t="s">
        <v>60</v>
      </c>
    </row>
    <row r="26" spans="1:13" x14ac:dyDescent="0.2">
      <c r="A26" s="1" t="s">
        <v>3</v>
      </c>
    </row>
    <row r="28" spans="1:13" x14ac:dyDescent="0.2">
      <c r="A28" s="19"/>
    </row>
    <row r="29" spans="1:13" s="19" customFormat="1" x14ac:dyDescent="0.2"/>
    <row r="32" spans="1:13" x14ac:dyDescent="0.2">
      <c r="A32" s="19"/>
      <c r="B32" s="20"/>
      <c r="C32" s="20"/>
      <c r="D32" s="20"/>
    </row>
    <row r="33" spans="1:4" x14ac:dyDescent="0.2">
      <c r="A33" s="19"/>
      <c r="B33" s="20"/>
      <c r="C33" s="20"/>
      <c r="D33" s="20"/>
    </row>
    <row r="34" spans="1:4" x14ac:dyDescent="0.2">
      <c r="B34" s="20"/>
      <c r="C34" s="20"/>
      <c r="D34" s="20"/>
    </row>
    <row r="57" spans="1:4" x14ac:dyDescent="0.2">
      <c r="A57" s="19"/>
    </row>
    <row r="61" spans="1:4" x14ac:dyDescent="0.2">
      <c r="A61" s="19"/>
      <c r="B61" s="20"/>
      <c r="C61" s="20"/>
      <c r="D61" s="20"/>
    </row>
    <row r="62" spans="1:4" x14ac:dyDescent="0.2">
      <c r="A62" s="19"/>
      <c r="B62" s="20"/>
      <c r="C62" s="20"/>
      <c r="D62" s="20"/>
    </row>
    <row r="63" spans="1:4" x14ac:dyDescent="0.2">
      <c r="A63" s="19"/>
      <c r="B63" s="20"/>
      <c r="C63" s="20"/>
      <c r="D63" s="20"/>
    </row>
    <row r="87" spans="1:4" x14ac:dyDescent="0.2">
      <c r="A87" s="19"/>
    </row>
    <row r="91" spans="1:4" x14ac:dyDescent="0.2">
      <c r="A91" s="19"/>
      <c r="B91" s="20"/>
      <c r="C91" s="20"/>
      <c r="D91" s="20"/>
    </row>
    <row r="92" spans="1:4" x14ac:dyDescent="0.2">
      <c r="A92" s="19"/>
      <c r="B92" s="20"/>
      <c r="C92" s="20"/>
      <c r="D92" s="20"/>
    </row>
    <row r="93" spans="1:4" x14ac:dyDescent="0.2">
      <c r="A93" s="19"/>
      <c r="B93" s="20"/>
      <c r="C93" s="20"/>
      <c r="D93" s="20"/>
    </row>
    <row r="116" spans="1:4" x14ac:dyDescent="0.2">
      <c r="A116" s="19"/>
    </row>
    <row r="120" spans="1:4" x14ac:dyDescent="0.2">
      <c r="A120" s="19"/>
      <c r="B120" s="20"/>
      <c r="C120" s="20"/>
      <c r="D120" s="20"/>
    </row>
    <row r="121" spans="1:4" x14ac:dyDescent="0.2">
      <c r="A121" s="19"/>
      <c r="B121" s="20"/>
      <c r="C121" s="20"/>
      <c r="D121" s="20"/>
    </row>
    <row r="122" spans="1:4" x14ac:dyDescent="0.2">
      <c r="A122" s="19"/>
      <c r="B122" s="20"/>
      <c r="C122" s="20"/>
      <c r="D122" s="2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J24"/>
  <sheetViews>
    <sheetView workbookViewId="0">
      <selection activeCell="J39" sqref="J39"/>
    </sheetView>
  </sheetViews>
  <sheetFormatPr defaultColWidth="11" defaultRowHeight="15.75" x14ac:dyDescent="0.25"/>
  <sheetData>
    <row r="1" spans="1:10" x14ac:dyDescent="0.25">
      <c r="A1" t="s">
        <v>53</v>
      </c>
    </row>
    <row r="9" spans="1:10" x14ac:dyDescent="0.25">
      <c r="I9" t="s">
        <v>51</v>
      </c>
      <c r="J9" s="17">
        <v>373000</v>
      </c>
    </row>
    <row r="10" spans="1:10" x14ac:dyDescent="0.25">
      <c r="J10" s="17">
        <v>314000</v>
      </c>
    </row>
    <row r="11" spans="1:10" x14ac:dyDescent="0.25">
      <c r="J11" s="17">
        <v>236000</v>
      </c>
    </row>
    <row r="12" spans="1:10" x14ac:dyDescent="0.25">
      <c r="J12" s="17">
        <v>165000</v>
      </c>
    </row>
    <row r="13" spans="1:10" x14ac:dyDescent="0.25">
      <c r="I13" t="s">
        <v>52</v>
      </c>
      <c r="J13" s="17">
        <v>100000</v>
      </c>
    </row>
    <row r="23" spans="1:1" x14ac:dyDescent="0.25">
      <c r="A23" t="s">
        <v>54</v>
      </c>
    </row>
    <row r="24" spans="1:1" x14ac:dyDescent="0.25">
      <c r="A24" s="1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24"/>
  <sheetViews>
    <sheetView workbookViewId="0">
      <selection activeCell="C45" sqref="C45"/>
    </sheetView>
  </sheetViews>
  <sheetFormatPr defaultColWidth="7.75" defaultRowHeight="15.75" x14ac:dyDescent="0.25"/>
  <cols>
    <col min="1" max="1" width="7.75" style="2"/>
    <col min="2" max="2" width="15.875" style="2" bestFit="1" customWidth="1"/>
    <col min="3" max="3" width="19.625" style="2" bestFit="1" customWidth="1"/>
    <col min="4" max="16384" width="7.75" style="2"/>
  </cols>
  <sheetData>
    <row r="1" spans="1:11" x14ac:dyDescent="0.25">
      <c r="A1" s="2" t="s">
        <v>8</v>
      </c>
    </row>
    <row r="10" spans="1:11" x14ac:dyDescent="0.25">
      <c r="G10" s="3"/>
      <c r="H10" s="3" t="s">
        <v>4</v>
      </c>
      <c r="I10" s="3" t="s">
        <v>5</v>
      </c>
      <c r="J10" s="3" t="s">
        <v>6</v>
      </c>
      <c r="K10" s="3" t="s">
        <v>7</v>
      </c>
    </row>
    <row r="11" spans="1:11" x14ac:dyDescent="0.25">
      <c r="G11" s="3">
        <v>1983</v>
      </c>
      <c r="H11" s="4">
        <v>0.61949129999999997</v>
      </c>
      <c r="I11" s="4">
        <v>0.12319289999999999</v>
      </c>
      <c r="J11" s="4">
        <v>0.25731579999999998</v>
      </c>
      <c r="K11" s="4">
        <f>SUM(H11:J11)</f>
        <v>1</v>
      </c>
    </row>
    <row r="12" spans="1:11" x14ac:dyDescent="0.25">
      <c r="G12" s="3">
        <v>1992</v>
      </c>
      <c r="H12" s="4">
        <v>0.43884980000000001</v>
      </c>
      <c r="I12" s="4">
        <v>0.40082010000000001</v>
      </c>
      <c r="J12" s="4">
        <v>0.1603301</v>
      </c>
      <c r="K12" s="4">
        <f>SUM(H12:J12)</f>
        <v>1</v>
      </c>
    </row>
    <row r="13" spans="1:11" x14ac:dyDescent="0.25">
      <c r="G13" s="3">
        <v>2001</v>
      </c>
      <c r="H13" s="4">
        <v>0.22765079999999999</v>
      </c>
      <c r="I13" s="4">
        <v>0.6114387</v>
      </c>
      <c r="J13" s="4">
        <v>0.16091050000000001</v>
      </c>
      <c r="K13" s="4">
        <f t="shared" ref="K13:K14" si="0">SUM(H13:J13)</f>
        <v>1</v>
      </c>
    </row>
    <row r="14" spans="1:11" x14ac:dyDescent="0.25">
      <c r="G14" s="3">
        <v>2013</v>
      </c>
      <c r="H14" s="4">
        <v>0.165296</v>
      </c>
      <c r="I14" s="4">
        <v>0.70909279999999997</v>
      </c>
      <c r="J14" s="4">
        <v>0.12561120000000001</v>
      </c>
      <c r="K14" s="4">
        <f t="shared" si="0"/>
        <v>1</v>
      </c>
    </row>
    <row r="23" spans="1:1" x14ac:dyDescent="0.25">
      <c r="A23" s="2" t="s">
        <v>9</v>
      </c>
    </row>
    <row r="24" spans="1:1" x14ac:dyDescent="0.25">
      <c r="A24" s="1" t="s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19"/>
  <sheetViews>
    <sheetView workbookViewId="0">
      <selection activeCell="G30" sqref="G30"/>
    </sheetView>
  </sheetViews>
  <sheetFormatPr defaultColWidth="7.75" defaultRowHeight="15.75" x14ac:dyDescent="0.25"/>
  <sheetData>
    <row r="1" spans="1:13" x14ac:dyDescent="0.25">
      <c r="A1" t="s">
        <v>13</v>
      </c>
    </row>
    <row r="5" spans="1:13" x14ac:dyDescent="0.25">
      <c r="L5" t="s">
        <v>10</v>
      </c>
      <c r="M5">
        <v>3.1</v>
      </c>
    </row>
    <row r="6" spans="1:13" x14ac:dyDescent="0.25">
      <c r="L6" t="s">
        <v>11</v>
      </c>
      <c r="M6">
        <v>4.9000000000000004</v>
      </c>
    </row>
    <row r="7" spans="1:13" x14ac:dyDescent="0.25">
      <c r="L7" t="s">
        <v>12</v>
      </c>
      <c r="M7">
        <v>6.5</v>
      </c>
    </row>
    <row r="18" spans="1:1" x14ac:dyDescent="0.25">
      <c r="A18" t="s">
        <v>14</v>
      </c>
    </row>
    <row r="19" spans="1:1" x14ac:dyDescent="0.25">
      <c r="A19" s="1" t="s">
        <v>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I29"/>
  <sheetViews>
    <sheetView workbookViewId="0">
      <selection activeCell="G33" sqref="G33"/>
    </sheetView>
  </sheetViews>
  <sheetFormatPr defaultColWidth="7.75" defaultRowHeight="15.75" x14ac:dyDescent="0.25"/>
  <cols>
    <col min="1" max="1" width="11.75" customWidth="1"/>
    <col min="256" max="256" width="26.625" bestFit="1" customWidth="1"/>
    <col min="512" max="512" width="26.625" bestFit="1" customWidth="1"/>
    <col min="768" max="768" width="26.625" bestFit="1" customWidth="1"/>
    <col min="1024" max="1024" width="26.625" bestFit="1" customWidth="1"/>
    <col min="1280" max="1280" width="26.625" bestFit="1" customWidth="1"/>
    <col min="1536" max="1536" width="26.625" bestFit="1" customWidth="1"/>
    <col min="1792" max="1792" width="26.625" bestFit="1" customWidth="1"/>
    <col min="2048" max="2048" width="26.625" bestFit="1" customWidth="1"/>
    <col min="2304" max="2304" width="26.625" bestFit="1" customWidth="1"/>
    <col min="2560" max="2560" width="26.625" bestFit="1" customWidth="1"/>
    <col min="2816" max="2816" width="26.625" bestFit="1" customWidth="1"/>
    <col min="3072" max="3072" width="26.625" bestFit="1" customWidth="1"/>
    <col min="3328" max="3328" width="26.625" bestFit="1" customWidth="1"/>
    <col min="3584" max="3584" width="26.625" bestFit="1" customWidth="1"/>
    <col min="3840" max="3840" width="26.625" bestFit="1" customWidth="1"/>
    <col min="4096" max="4096" width="26.625" bestFit="1" customWidth="1"/>
    <col min="4352" max="4352" width="26.625" bestFit="1" customWidth="1"/>
    <col min="4608" max="4608" width="26.625" bestFit="1" customWidth="1"/>
    <col min="4864" max="4864" width="26.625" bestFit="1" customWidth="1"/>
    <col min="5120" max="5120" width="26.625" bestFit="1" customWidth="1"/>
    <col min="5376" max="5376" width="26.625" bestFit="1" customWidth="1"/>
    <col min="5632" max="5632" width="26.625" bestFit="1" customWidth="1"/>
    <col min="5888" max="5888" width="26.625" bestFit="1" customWidth="1"/>
    <col min="6144" max="6144" width="26.625" bestFit="1" customWidth="1"/>
    <col min="6400" max="6400" width="26.625" bestFit="1" customWidth="1"/>
    <col min="6656" max="6656" width="26.625" bestFit="1" customWidth="1"/>
    <col min="6912" max="6912" width="26.625" bestFit="1" customWidth="1"/>
    <col min="7168" max="7168" width="26.625" bestFit="1" customWidth="1"/>
    <col min="7424" max="7424" width="26.625" bestFit="1" customWidth="1"/>
    <col min="7680" max="7680" width="26.625" bestFit="1" customWidth="1"/>
    <col min="7936" max="7936" width="26.625" bestFit="1" customWidth="1"/>
    <col min="8192" max="8192" width="26.625" bestFit="1" customWidth="1"/>
    <col min="8448" max="8448" width="26.625" bestFit="1" customWidth="1"/>
    <col min="8704" max="8704" width="26.625" bestFit="1" customWidth="1"/>
    <col min="8960" max="8960" width="26.625" bestFit="1" customWidth="1"/>
    <col min="9216" max="9216" width="26.625" bestFit="1" customWidth="1"/>
    <col min="9472" max="9472" width="26.625" bestFit="1" customWidth="1"/>
    <col min="9728" max="9728" width="26.625" bestFit="1" customWidth="1"/>
    <col min="9984" max="9984" width="26.625" bestFit="1" customWidth="1"/>
    <col min="10240" max="10240" width="26.625" bestFit="1" customWidth="1"/>
    <col min="10496" max="10496" width="26.625" bestFit="1" customWidth="1"/>
    <col min="10752" max="10752" width="26.625" bestFit="1" customWidth="1"/>
    <col min="11008" max="11008" width="26.625" bestFit="1" customWidth="1"/>
    <col min="11264" max="11264" width="26.625" bestFit="1" customWidth="1"/>
    <col min="11520" max="11520" width="26.625" bestFit="1" customWidth="1"/>
    <col min="11776" max="11776" width="26.625" bestFit="1" customWidth="1"/>
    <col min="12032" max="12032" width="26.625" bestFit="1" customWidth="1"/>
    <col min="12288" max="12288" width="26.625" bestFit="1" customWidth="1"/>
    <col min="12544" max="12544" width="26.625" bestFit="1" customWidth="1"/>
    <col min="12800" max="12800" width="26.625" bestFit="1" customWidth="1"/>
    <col min="13056" max="13056" width="26.625" bestFit="1" customWidth="1"/>
    <col min="13312" max="13312" width="26.625" bestFit="1" customWidth="1"/>
    <col min="13568" max="13568" width="26.625" bestFit="1" customWidth="1"/>
    <col min="13824" max="13824" width="26.625" bestFit="1" customWidth="1"/>
    <col min="14080" max="14080" width="26.625" bestFit="1" customWidth="1"/>
    <col min="14336" max="14336" width="26.625" bestFit="1" customWidth="1"/>
    <col min="14592" max="14592" width="26.625" bestFit="1" customWidth="1"/>
    <col min="14848" max="14848" width="26.625" bestFit="1" customWidth="1"/>
    <col min="15104" max="15104" width="26.625" bestFit="1" customWidth="1"/>
    <col min="15360" max="15360" width="26.625" bestFit="1" customWidth="1"/>
    <col min="15616" max="15616" width="26.625" bestFit="1" customWidth="1"/>
    <col min="15872" max="15872" width="26.625" bestFit="1" customWidth="1"/>
    <col min="16128" max="16128" width="26.625" bestFit="1" customWidth="1"/>
  </cols>
  <sheetData>
    <row r="1" spans="1:9" x14ac:dyDescent="0.25">
      <c r="A1" t="s">
        <v>17</v>
      </c>
      <c r="F1" s="5"/>
      <c r="G1" s="5"/>
      <c r="H1" s="5"/>
      <c r="I1" s="5"/>
    </row>
    <row r="2" spans="1:9" x14ac:dyDescent="0.25">
      <c r="F2" s="5"/>
      <c r="G2" s="5"/>
      <c r="H2" s="5"/>
      <c r="I2" s="5"/>
    </row>
    <row r="3" spans="1:9" x14ac:dyDescent="0.25">
      <c r="F3" s="5"/>
      <c r="G3" s="5"/>
      <c r="H3" s="5"/>
      <c r="I3" s="5"/>
    </row>
    <row r="6" spans="1:9" x14ac:dyDescent="0.25">
      <c r="B6" s="5"/>
      <c r="C6" s="5"/>
      <c r="D6" s="5"/>
    </row>
    <row r="7" spans="1:9" x14ac:dyDescent="0.25">
      <c r="B7" s="5"/>
      <c r="C7" s="5"/>
      <c r="D7" s="5"/>
    </row>
    <row r="21" spans="1:9" x14ac:dyDescent="0.25">
      <c r="A21" t="s">
        <v>18</v>
      </c>
    </row>
    <row r="22" spans="1:9" x14ac:dyDescent="0.25">
      <c r="A22" s="1" t="s">
        <v>3</v>
      </c>
    </row>
    <row r="28" spans="1:9" x14ac:dyDescent="0.25">
      <c r="A28" t="s">
        <v>15</v>
      </c>
      <c r="B28">
        <v>2005</v>
      </c>
      <c r="C28">
        <v>2006</v>
      </c>
      <c r="D28">
        <v>2007</v>
      </c>
      <c r="E28">
        <v>2008</v>
      </c>
      <c r="F28">
        <v>2009</v>
      </c>
      <c r="G28">
        <v>2010</v>
      </c>
      <c r="H28">
        <v>2011</v>
      </c>
      <c r="I28">
        <v>2012</v>
      </c>
    </row>
    <row r="29" spans="1:9" x14ac:dyDescent="0.25">
      <c r="A29" t="s">
        <v>16</v>
      </c>
      <c r="B29" s="5">
        <v>0.16899999999999998</v>
      </c>
      <c r="C29" s="5">
        <v>0.23600000000000002</v>
      </c>
      <c r="D29" s="5">
        <v>0.35600000000000004</v>
      </c>
      <c r="E29" s="5">
        <v>0.39600000000000002</v>
      </c>
      <c r="F29" s="5">
        <v>0.38400000000000001</v>
      </c>
      <c r="G29" s="5">
        <v>0.41799999999999998</v>
      </c>
      <c r="H29" s="6">
        <v>0.46</v>
      </c>
      <c r="I29" s="6">
        <v>0.47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I23"/>
  <sheetViews>
    <sheetView workbookViewId="0">
      <selection activeCell="A23" sqref="A23"/>
    </sheetView>
  </sheetViews>
  <sheetFormatPr defaultColWidth="7.75" defaultRowHeight="15.75" x14ac:dyDescent="0.25"/>
  <cols>
    <col min="1" max="1" width="7.75" style="7"/>
    <col min="2" max="2" width="21.25" style="7" bestFit="1" customWidth="1"/>
    <col min="3" max="3" width="18.75" style="7" bestFit="1" customWidth="1"/>
    <col min="4" max="257" width="7.75" style="7"/>
    <col min="258" max="258" width="21.25" style="7" bestFit="1" customWidth="1"/>
    <col min="259" max="259" width="18.75" style="7" bestFit="1" customWidth="1"/>
    <col min="260" max="513" width="7.75" style="7"/>
    <col min="514" max="514" width="21.25" style="7" bestFit="1" customWidth="1"/>
    <col min="515" max="515" width="18.75" style="7" bestFit="1" customWidth="1"/>
    <col min="516" max="769" width="7.75" style="7"/>
    <col min="770" max="770" width="21.25" style="7" bestFit="1" customWidth="1"/>
    <col min="771" max="771" width="18.75" style="7" bestFit="1" customWidth="1"/>
    <col min="772" max="1025" width="7.75" style="7"/>
    <col min="1026" max="1026" width="21.25" style="7" bestFit="1" customWidth="1"/>
    <col min="1027" max="1027" width="18.75" style="7" bestFit="1" customWidth="1"/>
    <col min="1028" max="1281" width="7.75" style="7"/>
    <col min="1282" max="1282" width="21.25" style="7" bestFit="1" customWidth="1"/>
    <col min="1283" max="1283" width="18.75" style="7" bestFit="1" customWidth="1"/>
    <col min="1284" max="1537" width="7.75" style="7"/>
    <col min="1538" max="1538" width="21.25" style="7" bestFit="1" customWidth="1"/>
    <col min="1539" max="1539" width="18.75" style="7" bestFit="1" customWidth="1"/>
    <col min="1540" max="1793" width="7.75" style="7"/>
    <col min="1794" max="1794" width="21.25" style="7" bestFit="1" customWidth="1"/>
    <col min="1795" max="1795" width="18.75" style="7" bestFit="1" customWidth="1"/>
    <col min="1796" max="2049" width="7.75" style="7"/>
    <col min="2050" max="2050" width="21.25" style="7" bestFit="1" customWidth="1"/>
    <col min="2051" max="2051" width="18.75" style="7" bestFit="1" customWidth="1"/>
    <col min="2052" max="2305" width="7.75" style="7"/>
    <col min="2306" max="2306" width="21.25" style="7" bestFit="1" customWidth="1"/>
    <col min="2307" max="2307" width="18.75" style="7" bestFit="1" customWidth="1"/>
    <col min="2308" max="2561" width="7.75" style="7"/>
    <col min="2562" max="2562" width="21.25" style="7" bestFit="1" customWidth="1"/>
    <col min="2563" max="2563" width="18.75" style="7" bestFit="1" customWidth="1"/>
    <col min="2564" max="2817" width="7.75" style="7"/>
    <col min="2818" max="2818" width="21.25" style="7" bestFit="1" customWidth="1"/>
    <col min="2819" max="2819" width="18.75" style="7" bestFit="1" customWidth="1"/>
    <col min="2820" max="3073" width="7.75" style="7"/>
    <col min="3074" max="3074" width="21.25" style="7" bestFit="1" customWidth="1"/>
    <col min="3075" max="3075" width="18.75" style="7" bestFit="1" customWidth="1"/>
    <col min="3076" max="3329" width="7.75" style="7"/>
    <col min="3330" max="3330" width="21.25" style="7" bestFit="1" customWidth="1"/>
    <col min="3331" max="3331" width="18.75" style="7" bestFit="1" customWidth="1"/>
    <col min="3332" max="3585" width="7.75" style="7"/>
    <col min="3586" max="3586" width="21.25" style="7" bestFit="1" customWidth="1"/>
    <col min="3587" max="3587" width="18.75" style="7" bestFit="1" customWidth="1"/>
    <col min="3588" max="3841" width="7.75" style="7"/>
    <col min="3842" max="3842" width="21.25" style="7" bestFit="1" customWidth="1"/>
    <col min="3843" max="3843" width="18.75" style="7" bestFit="1" customWidth="1"/>
    <col min="3844" max="4097" width="7.75" style="7"/>
    <col min="4098" max="4098" width="21.25" style="7" bestFit="1" customWidth="1"/>
    <col min="4099" max="4099" width="18.75" style="7" bestFit="1" customWidth="1"/>
    <col min="4100" max="4353" width="7.75" style="7"/>
    <col min="4354" max="4354" width="21.25" style="7" bestFit="1" customWidth="1"/>
    <col min="4355" max="4355" width="18.75" style="7" bestFit="1" customWidth="1"/>
    <col min="4356" max="4609" width="7.75" style="7"/>
    <col min="4610" max="4610" width="21.25" style="7" bestFit="1" customWidth="1"/>
    <col min="4611" max="4611" width="18.75" style="7" bestFit="1" customWidth="1"/>
    <col min="4612" max="4865" width="7.75" style="7"/>
    <col min="4866" max="4866" width="21.25" style="7" bestFit="1" customWidth="1"/>
    <col min="4867" max="4867" width="18.75" style="7" bestFit="1" customWidth="1"/>
    <col min="4868" max="5121" width="7.75" style="7"/>
    <col min="5122" max="5122" width="21.25" style="7" bestFit="1" customWidth="1"/>
    <col min="5123" max="5123" width="18.75" style="7" bestFit="1" customWidth="1"/>
    <col min="5124" max="5377" width="7.75" style="7"/>
    <col min="5378" max="5378" width="21.25" style="7" bestFit="1" customWidth="1"/>
    <col min="5379" max="5379" width="18.75" style="7" bestFit="1" customWidth="1"/>
    <col min="5380" max="5633" width="7.75" style="7"/>
    <col min="5634" max="5634" width="21.25" style="7" bestFit="1" customWidth="1"/>
    <col min="5635" max="5635" width="18.75" style="7" bestFit="1" customWidth="1"/>
    <col min="5636" max="5889" width="7.75" style="7"/>
    <col min="5890" max="5890" width="21.25" style="7" bestFit="1" customWidth="1"/>
    <col min="5891" max="5891" width="18.75" style="7" bestFit="1" customWidth="1"/>
    <col min="5892" max="6145" width="7.75" style="7"/>
    <col min="6146" max="6146" width="21.25" style="7" bestFit="1" customWidth="1"/>
    <col min="6147" max="6147" width="18.75" style="7" bestFit="1" customWidth="1"/>
    <col min="6148" max="6401" width="7.75" style="7"/>
    <col min="6402" max="6402" width="21.25" style="7" bestFit="1" customWidth="1"/>
    <col min="6403" max="6403" width="18.75" style="7" bestFit="1" customWidth="1"/>
    <col min="6404" max="6657" width="7.75" style="7"/>
    <col min="6658" max="6658" width="21.25" style="7" bestFit="1" customWidth="1"/>
    <col min="6659" max="6659" width="18.75" style="7" bestFit="1" customWidth="1"/>
    <col min="6660" max="6913" width="7.75" style="7"/>
    <col min="6914" max="6914" width="21.25" style="7" bestFit="1" customWidth="1"/>
    <col min="6915" max="6915" width="18.75" style="7" bestFit="1" customWidth="1"/>
    <col min="6916" max="7169" width="7.75" style="7"/>
    <col min="7170" max="7170" width="21.25" style="7" bestFit="1" customWidth="1"/>
    <col min="7171" max="7171" width="18.75" style="7" bestFit="1" customWidth="1"/>
    <col min="7172" max="7425" width="7.75" style="7"/>
    <col min="7426" max="7426" width="21.25" style="7" bestFit="1" customWidth="1"/>
    <col min="7427" max="7427" width="18.75" style="7" bestFit="1" customWidth="1"/>
    <col min="7428" max="7681" width="7.75" style="7"/>
    <col min="7682" max="7682" width="21.25" style="7" bestFit="1" customWidth="1"/>
    <col min="7683" max="7683" width="18.75" style="7" bestFit="1" customWidth="1"/>
    <col min="7684" max="7937" width="7.75" style="7"/>
    <col min="7938" max="7938" width="21.25" style="7" bestFit="1" customWidth="1"/>
    <col min="7939" max="7939" width="18.75" style="7" bestFit="1" customWidth="1"/>
    <col min="7940" max="8193" width="7.75" style="7"/>
    <col min="8194" max="8194" width="21.25" style="7" bestFit="1" customWidth="1"/>
    <col min="8195" max="8195" width="18.75" style="7" bestFit="1" customWidth="1"/>
    <col min="8196" max="8449" width="7.75" style="7"/>
    <col min="8450" max="8450" width="21.25" style="7" bestFit="1" customWidth="1"/>
    <col min="8451" max="8451" width="18.75" style="7" bestFit="1" customWidth="1"/>
    <col min="8452" max="8705" width="7.75" style="7"/>
    <col min="8706" max="8706" width="21.25" style="7" bestFit="1" customWidth="1"/>
    <col min="8707" max="8707" width="18.75" style="7" bestFit="1" customWidth="1"/>
    <col min="8708" max="8961" width="7.75" style="7"/>
    <col min="8962" max="8962" width="21.25" style="7" bestFit="1" customWidth="1"/>
    <col min="8963" max="8963" width="18.75" style="7" bestFit="1" customWidth="1"/>
    <col min="8964" max="9217" width="7.75" style="7"/>
    <col min="9218" max="9218" width="21.25" style="7" bestFit="1" customWidth="1"/>
    <col min="9219" max="9219" width="18.75" style="7" bestFit="1" customWidth="1"/>
    <col min="9220" max="9473" width="7.75" style="7"/>
    <col min="9474" max="9474" width="21.25" style="7" bestFit="1" customWidth="1"/>
    <col min="9475" max="9475" width="18.75" style="7" bestFit="1" customWidth="1"/>
    <col min="9476" max="9729" width="7.75" style="7"/>
    <col min="9730" max="9730" width="21.25" style="7" bestFit="1" customWidth="1"/>
    <col min="9731" max="9731" width="18.75" style="7" bestFit="1" customWidth="1"/>
    <col min="9732" max="9985" width="7.75" style="7"/>
    <col min="9986" max="9986" width="21.25" style="7" bestFit="1" customWidth="1"/>
    <col min="9987" max="9987" width="18.75" style="7" bestFit="1" customWidth="1"/>
    <col min="9988" max="10241" width="7.75" style="7"/>
    <col min="10242" max="10242" width="21.25" style="7" bestFit="1" customWidth="1"/>
    <col min="10243" max="10243" width="18.75" style="7" bestFit="1" customWidth="1"/>
    <col min="10244" max="10497" width="7.75" style="7"/>
    <col min="10498" max="10498" width="21.25" style="7" bestFit="1" customWidth="1"/>
    <col min="10499" max="10499" width="18.75" style="7" bestFit="1" customWidth="1"/>
    <col min="10500" max="10753" width="7.75" style="7"/>
    <col min="10754" max="10754" width="21.25" style="7" bestFit="1" customWidth="1"/>
    <col min="10755" max="10755" width="18.75" style="7" bestFit="1" customWidth="1"/>
    <col min="10756" max="11009" width="7.75" style="7"/>
    <col min="11010" max="11010" width="21.25" style="7" bestFit="1" customWidth="1"/>
    <col min="11011" max="11011" width="18.75" style="7" bestFit="1" customWidth="1"/>
    <col min="11012" max="11265" width="7.75" style="7"/>
    <col min="11266" max="11266" width="21.25" style="7" bestFit="1" customWidth="1"/>
    <col min="11267" max="11267" width="18.75" style="7" bestFit="1" customWidth="1"/>
    <col min="11268" max="11521" width="7.75" style="7"/>
    <col min="11522" max="11522" width="21.25" style="7" bestFit="1" customWidth="1"/>
    <col min="11523" max="11523" width="18.75" style="7" bestFit="1" customWidth="1"/>
    <col min="11524" max="11777" width="7.75" style="7"/>
    <col min="11778" max="11778" width="21.25" style="7" bestFit="1" customWidth="1"/>
    <col min="11779" max="11779" width="18.75" style="7" bestFit="1" customWidth="1"/>
    <col min="11780" max="12033" width="7.75" style="7"/>
    <col min="12034" max="12034" width="21.25" style="7" bestFit="1" customWidth="1"/>
    <col min="12035" max="12035" width="18.75" style="7" bestFit="1" customWidth="1"/>
    <col min="12036" max="12289" width="7.75" style="7"/>
    <col min="12290" max="12290" width="21.25" style="7" bestFit="1" customWidth="1"/>
    <col min="12291" max="12291" width="18.75" style="7" bestFit="1" customWidth="1"/>
    <col min="12292" max="12545" width="7.75" style="7"/>
    <col min="12546" max="12546" width="21.25" style="7" bestFit="1" customWidth="1"/>
    <col min="12547" max="12547" width="18.75" style="7" bestFit="1" customWidth="1"/>
    <col min="12548" max="12801" width="7.75" style="7"/>
    <col min="12802" max="12802" width="21.25" style="7" bestFit="1" customWidth="1"/>
    <col min="12803" max="12803" width="18.75" style="7" bestFit="1" customWidth="1"/>
    <col min="12804" max="13057" width="7.75" style="7"/>
    <col min="13058" max="13058" width="21.25" style="7" bestFit="1" customWidth="1"/>
    <col min="13059" max="13059" width="18.75" style="7" bestFit="1" customWidth="1"/>
    <col min="13060" max="13313" width="7.75" style="7"/>
    <col min="13314" max="13314" width="21.25" style="7" bestFit="1" customWidth="1"/>
    <col min="13315" max="13315" width="18.75" style="7" bestFit="1" customWidth="1"/>
    <col min="13316" max="13569" width="7.75" style="7"/>
    <col min="13570" max="13570" width="21.25" style="7" bestFit="1" customWidth="1"/>
    <col min="13571" max="13571" width="18.75" style="7" bestFit="1" customWidth="1"/>
    <col min="13572" max="13825" width="7.75" style="7"/>
    <col min="13826" max="13826" width="21.25" style="7" bestFit="1" customWidth="1"/>
    <col min="13827" max="13827" width="18.75" style="7" bestFit="1" customWidth="1"/>
    <col min="13828" max="14081" width="7.75" style="7"/>
    <col min="14082" max="14082" width="21.25" style="7" bestFit="1" customWidth="1"/>
    <col min="14083" max="14083" width="18.75" style="7" bestFit="1" customWidth="1"/>
    <col min="14084" max="14337" width="7.75" style="7"/>
    <col min="14338" max="14338" width="21.25" style="7" bestFit="1" customWidth="1"/>
    <col min="14339" max="14339" width="18.75" style="7" bestFit="1" customWidth="1"/>
    <col min="14340" max="14593" width="7.75" style="7"/>
    <col min="14594" max="14594" width="21.25" style="7" bestFit="1" customWidth="1"/>
    <col min="14595" max="14595" width="18.75" style="7" bestFit="1" customWidth="1"/>
    <col min="14596" max="14849" width="7.75" style="7"/>
    <col min="14850" max="14850" width="21.25" style="7" bestFit="1" customWidth="1"/>
    <col min="14851" max="14851" width="18.75" style="7" bestFit="1" customWidth="1"/>
    <col min="14852" max="15105" width="7.75" style="7"/>
    <col min="15106" max="15106" width="21.25" style="7" bestFit="1" customWidth="1"/>
    <col min="15107" max="15107" width="18.75" style="7" bestFit="1" customWidth="1"/>
    <col min="15108" max="15361" width="7.75" style="7"/>
    <col min="15362" max="15362" width="21.25" style="7" bestFit="1" customWidth="1"/>
    <col min="15363" max="15363" width="18.75" style="7" bestFit="1" customWidth="1"/>
    <col min="15364" max="15617" width="7.75" style="7"/>
    <col min="15618" max="15618" width="21.25" style="7" bestFit="1" customWidth="1"/>
    <col min="15619" max="15619" width="18.75" style="7" bestFit="1" customWidth="1"/>
    <col min="15620" max="15873" width="7.75" style="7"/>
    <col min="15874" max="15874" width="21.25" style="7" bestFit="1" customWidth="1"/>
    <col min="15875" max="15875" width="18.75" style="7" bestFit="1" customWidth="1"/>
    <col min="15876" max="16129" width="7.75" style="7"/>
    <col min="16130" max="16130" width="21.25" style="7" bestFit="1" customWidth="1"/>
    <col min="16131" max="16131" width="18.75" style="7" bestFit="1" customWidth="1"/>
    <col min="16132" max="16384" width="7.75" style="7"/>
  </cols>
  <sheetData>
    <row r="1" spans="1:9" x14ac:dyDescent="0.25">
      <c r="A1" t="s">
        <v>20</v>
      </c>
      <c r="B1" s="8"/>
    </row>
    <row r="2" spans="1:9" x14ac:dyDescent="0.25">
      <c r="C2" s="9"/>
      <c r="D2" s="9"/>
    </row>
    <row r="3" spans="1:9" x14ac:dyDescent="0.25">
      <c r="C3" s="11"/>
      <c r="D3" s="11"/>
    </row>
    <row r="4" spans="1:9" x14ac:dyDescent="0.25">
      <c r="C4" s="11"/>
      <c r="D4" s="11"/>
    </row>
    <row r="5" spans="1:9" x14ac:dyDescent="0.25">
      <c r="C5" s="11"/>
      <c r="D5" s="11"/>
    </row>
    <row r="6" spans="1:9" x14ac:dyDescent="0.25">
      <c r="C6" s="11"/>
      <c r="D6" s="11"/>
    </row>
    <row r="7" spans="1:9" x14ac:dyDescent="0.25">
      <c r="C7" s="11"/>
      <c r="D7" s="11"/>
      <c r="H7" s="9"/>
      <c r="I7" s="9" t="s">
        <v>19</v>
      </c>
    </row>
    <row r="8" spans="1:9" x14ac:dyDescent="0.25">
      <c r="C8" s="11"/>
      <c r="D8" s="11"/>
      <c r="H8" s="9">
        <v>1988</v>
      </c>
      <c r="I8" s="10">
        <v>0.43</v>
      </c>
    </row>
    <row r="9" spans="1:9" x14ac:dyDescent="0.25">
      <c r="C9" s="11"/>
      <c r="D9" s="11"/>
      <c r="H9" s="9">
        <v>1993</v>
      </c>
      <c r="I9" s="10">
        <v>0.35</v>
      </c>
    </row>
    <row r="10" spans="1:9" x14ac:dyDescent="0.25">
      <c r="C10" s="11"/>
      <c r="D10" s="11"/>
      <c r="H10" s="9">
        <v>1998</v>
      </c>
      <c r="I10" s="10">
        <v>0.24899380000000004</v>
      </c>
    </row>
    <row r="11" spans="1:9" x14ac:dyDescent="0.25">
      <c r="A11" s="9"/>
      <c r="B11" s="10"/>
      <c r="D11" s="11"/>
      <c r="H11" s="9">
        <v>2001</v>
      </c>
      <c r="I11" s="10">
        <v>0.26066869999999998</v>
      </c>
    </row>
    <row r="12" spans="1:9" x14ac:dyDescent="0.25">
      <c r="H12" s="9">
        <v>2004</v>
      </c>
      <c r="I12" s="10">
        <v>0.21281709999999998</v>
      </c>
    </row>
    <row r="13" spans="1:9" x14ac:dyDescent="0.25">
      <c r="B13" s="9"/>
      <c r="H13" s="9">
        <v>2007</v>
      </c>
      <c r="I13" s="10">
        <v>0.20481340000000003</v>
      </c>
    </row>
    <row r="14" spans="1:9" x14ac:dyDescent="0.25">
      <c r="H14" s="9">
        <v>2010</v>
      </c>
      <c r="I14" s="10">
        <v>0.20606310000000005</v>
      </c>
    </row>
    <row r="15" spans="1:9" x14ac:dyDescent="0.25">
      <c r="H15" s="9">
        <v>2013</v>
      </c>
      <c r="I15" s="10">
        <v>0.20814999999999995</v>
      </c>
    </row>
    <row r="22" spans="1:1" x14ac:dyDescent="0.25">
      <c r="A22" t="s">
        <v>21</v>
      </c>
    </row>
    <row r="23" spans="1:1" x14ac:dyDescent="0.25">
      <c r="A23" s="1" t="s">
        <v>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18"/>
  <sheetViews>
    <sheetView workbookViewId="0">
      <selection activeCell="F35" sqref="F35"/>
    </sheetView>
  </sheetViews>
  <sheetFormatPr defaultRowHeight="15.75" x14ac:dyDescent="0.25"/>
  <sheetData>
    <row r="1" spans="1:11" x14ac:dyDescent="0.25">
      <c r="A1" t="s">
        <v>22</v>
      </c>
    </row>
    <row r="8" spans="1:11" x14ac:dyDescent="0.25">
      <c r="J8">
        <v>2005</v>
      </c>
      <c r="K8" s="13">
        <v>9.6000000000000002E-2</v>
      </c>
    </row>
    <row r="9" spans="1:11" x14ac:dyDescent="0.25">
      <c r="J9">
        <v>2006</v>
      </c>
      <c r="K9" s="13">
        <v>0.1</v>
      </c>
    </row>
    <row r="10" spans="1:11" x14ac:dyDescent="0.25">
      <c r="J10">
        <v>2007</v>
      </c>
      <c r="K10" s="13">
        <v>0.1</v>
      </c>
    </row>
    <row r="11" spans="1:11" x14ac:dyDescent="0.25">
      <c r="J11">
        <v>2008</v>
      </c>
      <c r="K11" s="13">
        <v>9.8000000000000004E-2</v>
      </c>
    </row>
    <row r="12" spans="1:11" x14ac:dyDescent="0.25">
      <c r="J12">
        <v>2009</v>
      </c>
      <c r="K12" s="13">
        <v>0.09</v>
      </c>
    </row>
    <row r="13" spans="1:11" x14ac:dyDescent="0.25">
      <c r="J13">
        <v>2010</v>
      </c>
      <c r="K13" s="13">
        <v>9.6000000000000002E-2</v>
      </c>
    </row>
    <row r="14" spans="1:11" x14ac:dyDescent="0.25">
      <c r="J14">
        <v>2011</v>
      </c>
      <c r="K14" s="13">
        <v>9.8000000000000004E-2</v>
      </c>
    </row>
    <row r="15" spans="1:11" x14ac:dyDescent="0.25">
      <c r="J15">
        <v>2012</v>
      </c>
      <c r="K15" s="13">
        <v>0.1</v>
      </c>
    </row>
    <row r="16" spans="1:11" x14ac:dyDescent="0.25">
      <c r="J16">
        <v>2013</v>
      </c>
      <c r="K16" s="13">
        <v>9.1999999999999998E-2</v>
      </c>
    </row>
    <row r="17" spans="1:1" x14ac:dyDescent="0.25">
      <c r="A17" t="s">
        <v>23</v>
      </c>
    </row>
    <row r="18" spans="1:1" x14ac:dyDescent="0.25">
      <c r="A18" s="1" t="s">
        <v>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J18"/>
  <sheetViews>
    <sheetView workbookViewId="0">
      <selection activeCell="H34" sqref="H34"/>
    </sheetView>
  </sheetViews>
  <sheetFormatPr defaultRowHeight="15.75" x14ac:dyDescent="0.25"/>
  <sheetData>
    <row r="1" spans="1:10" x14ac:dyDescent="0.25">
      <c r="A1" t="s">
        <v>24</v>
      </c>
    </row>
    <row r="7" spans="1:10" x14ac:dyDescent="0.25">
      <c r="I7" t="s">
        <v>25</v>
      </c>
      <c r="J7">
        <v>0</v>
      </c>
    </row>
    <row r="8" spans="1:10" x14ac:dyDescent="0.25">
      <c r="I8" t="s">
        <v>26</v>
      </c>
      <c r="J8">
        <v>0</v>
      </c>
    </row>
    <row r="9" spans="1:10" x14ac:dyDescent="0.25">
      <c r="I9" t="s">
        <v>27</v>
      </c>
      <c r="J9">
        <v>0.02</v>
      </c>
    </row>
    <row r="10" spans="1:10" x14ac:dyDescent="0.25">
      <c r="I10" t="s">
        <v>28</v>
      </c>
      <c r="J10">
        <v>0.06</v>
      </c>
    </row>
    <row r="11" spans="1:10" x14ac:dyDescent="0.25">
      <c r="I11" t="s">
        <v>29</v>
      </c>
      <c r="J11">
        <v>0.36</v>
      </c>
    </row>
    <row r="12" spans="1:10" x14ac:dyDescent="0.25">
      <c r="I12" t="s">
        <v>30</v>
      </c>
      <c r="J12">
        <v>0.12</v>
      </c>
    </row>
    <row r="17" spans="1:1" x14ac:dyDescent="0.25">
      <c r="A17" t="s">
        <v>23</v>
      </c>
    </row>
    <row r="18" spans="1:1" x14ac:dyDescent="0.25">
      <c r="A18" s="1" t="s">
        <v>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1"/>
  <sheetViews>
    <sheetView workbookViewId="0">
      <selection activeCell="G37" sqref="G37"/>
    </sheetView>
  </sheetViews>
  <sheetFormatPr defaultColWidth="7.75" defaultRowHeight="15.75" x14ac:dyDescent="0.25"/>
  <sheetData>
    <row r="1" spans="1:13" x14ac:dyDescent="0.25">
      <c r="A1" t="s">
        <v>31</v>
      </c>
      <c r="K1" s="14"/>
      <c r="L1" s="14" t="s">
        <v>32</v>
      </c>
    </row>
    <row r="2" spans="1:13" x14ac:dyDescent="0.25">
      <c r="A2" s="14"/>
      <c r="K2" s="14" t="s">
        <v>33</v>
      </c>
      <c r="L2" s="14"/>
    </row>
    <row r="3" spans="1:13" x14ac:dyDescent="0.25">
      <c r="A3" s="14"/>
      <c r="K3" s="14"/>
      <c r="L3" s="14" t="s">
        <v>34</v>
      </c>
      <c r="M3" t="s">
        <v>35</v>
      </c>
    </row>
    <row r="4" spans="1:13" x14ac:dyDescent="0.25">
      <c r="A4" s="14"/>
      <c r="K4" s="14">
        <v>2004</v>
      </c>
      <c r="L4" s="15">
        <v>0.13</v>
      </c>
      <c r="M4" s="12">
        <v>0.02</v>
      </c>
    </row>
    <row r="5" spans="1:13" x14ac:dyDescent="0.25">
      <c r="A5" s="14"/>
      <c r="K5" s="14">
        <f>+K4+1</f>
        <v>2005</v>
      </c>
      <c r="L5" s="15">
        <v>0.28000000000000003</v>
      </c>
      <c r="M5" s="12">
        <v>0.05</v>
      </c>
    </row>
    <row r="6" spans="1:13" x14ac:dyDescent="0.25">
      <c r="A6" s="14"/>
      <c r="K6" s="14">
        <f t="shared" ref="K6:K11" si="0">+K5+1</f>
        <v>2006</v>
      </c>
      <c r="L6" s="15">
        <v>0.43</v>
      </c>
      <c r="M6" s="12">
        <v>0.1</v>
      </c>
    </row>
    <row r="7" spans="1:13" x14ac:dyDescent="0.25">
      <c r="A7" s="14"/>
      <c r="K7" s="14">
        <f t="shared" si="0"/>
        <v>2007</v>
      </c>
      <c r="L7" s="15">
        <v>0.57999999999999996</v>
      </c>
      <c r="M7" s="12">
        <v>0.18</v>
      </c>
    </row>
    <row r="8" spans="1:13" x14ac:dyDescent="0.25">
      <c r="A8" s="14"/>
      <c r="K8" s="14">
        <f t="shared" si="0"/>
        <v>2008</v>
      </c>
      <c r="L8" s="15">
        <v>0.68</v>
      </c>
      <c r="M8" s="12">
        <v>0.28000000000000003</v>
      </c>
    </row>
    <row r="9" spans="1:13" x14ac:dyDescent="0.25">
      <c r="A9" s="14"/>
      <c r="K9" s="14">
        <f t="shared" si="0"/>
        <v>2009</v>
      </c>
      <c r="L9" s="15">
        <v>0.75</v>
      </c>
      <c r="M9" s="12">
        <v>0.34</v>
      </c>
    </row>
    <row r="10" spans="1:13" x14ac:dyDescent="0.25">
      <c r="A10" s="14"/>
      <c r="K10" s="14">
        <f t="shared" si="0"/>
        <v>2010</v>
      </c>
      <c r="L10" s="15">
        <v>0.79</v>
      </c>
      <c r="M10" s="12">
        <v>0.42</v>
      </c>
    </row>
    <row r="11" spans="1:13" x14ac:dyDescent="0.25">
      <c r="A11" s="14"/>
      <c r="K11" s="14">
        <f t="shared" si="0"/>
        <v>2011</v>
      </c>
      <c r="L11" s="15">
        <v>0.82</v>
      </c>
      <c r="M11" s="12">
        <v>0.47</v>
      </c>
    </row>
    <row r="12" spans="1:13" x14ac:dyDescent="0.25">
      <c r="A12" s="14"/>
      <c r="K12">
        <v>2012</v>
      </c>
      <c r="L12" s="16">
        <v>0.84</v>
      </c>
      <c r="M12" s="6">
        <v>0.51</v>
      </c>
    </row>
    <row r="13" spans="1:13" x14ac:dyDescent="0.25">
      <c r="K13">
        <v>2013</v>
      </c>
      <c r="L13" s="6">
        <v>0.86</v>
      </c>
      <c r="M13" s="6">
        <v>0.55000000000000004</v>
      </c>
    </row>
    <row r="18" spans="1:11" x14ac:dyDescent="0.25">
      <c r="K18" s="14"/>
    </row>
    <row r="19" spans="1:11" x14ac:dyDescent="0.25">
      <c r="K19" s="14"/>
    </row>
    <row r="20" spans="1:11" x14ac:dyDescent="0.25">
      <c r="A20" t="s">
        <v>23</v>
      </c>
    </row>
    <row r="21" spans="1:11" x14ac:dyDescent="0.25">
      <c r="A21" s="1" t="s">
        <v>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J19"/>
  <sheetViews>
    <sheetView workbookViewId="0">
      <selection activeCell="A19" sqref="A19"/>
    </sheetView>
  </sheetViews>
  <sheetFormatPr defaultRowHeight="15.75" x14ac:dyDescent="0.25"/>
  <cols>
    <col min="8" max="8" width="12.375" bestFit="1" customWidth="1"/>
  </cols>
  <sheetData>
    <row r="1" spans="1:10" x14ac:dyDescent="0.25">
      <c r="A1" t="s">
        <v>36</v>
      </c>
    </row>
    <row r="8" spans="1:10" x14ac:dyDescent="0.25">
      <c r="I8" t="s">
        <v>38</v>
      </c>
      <c r="J8">
        <v>74</v>
      </c>
    </row>
    <row r="9" spans="1:10" x14ac:dyDescent="0.25">
      <c r="I9" t="s">
        <v>39</v>
      </c>
      <c r="J9">
        <v>61</v>
      </c>
    </row>
    <row r="10" spans="1:10" x14ac:dyDescent="0.25">
      <c r="I10" t="s">
        <v>40</v>
      </c>
      <c r="J10">
        <v>58</v>
      </c>
    </row>
    <row r="11" spans="1:10" x14ac:dyDescent="0.25">
      <c r="I11" t="s">
        <v>41</v>
      </c>
      <c r="J11">
        <v>17</v>
      </c>
    </row>
    <row r="18" spans="1:1" x14ac:dyDescent="0.25">
      <c r="A18" t="s">
        <v>37</v>
      </c>
    </row>
    <row r="19" spans="1:1" x14ac:dyDescent="0.25">
      <c r="A19" s="1" t="s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cafarema</cp:lastModifiedBy>
  <dcterms:created xsi:type="dcterms:W3CDTF">2015-10-23T19:25:00Z</dcterms:created>
  <dcterms:modified xsi:type="dcterms:W3CDTF">2015-10-23T20:10:33Z</dcterms:modified>
</cp:coreProperties>
</file>