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55 Alternative Investments\Data download\"/>
    </mc:Choice>
  </mc:AlternateContent>
  <bookViews>
    <workbookView xWindow="0" yWindow="4305" windowWidth="24240" windowHeight="16680"/>
  </bookViews>
  <sheets>
    <sheet name="Figure 1" sheetId="23" r:id="rId1"/>
    <sheet name="Figure 2" sheetId="3" r:id="rId2"/>
    <sheet name="Table 6_AvgGeoReturn" sheetId="6" state="hidden" r:id="rId3"/>
    <sheet name="Figure6" sheetId="11" state="hidden" r:id="rId4"/>
    <sheet name="Figure 3" sheetId="17" r:id="rId5"/>
    <sheet name="Figure 4" sheetId="13" r:id="rId6"/>
    <sheet name="Figure 5" sheetId="20" r:id="rId7"/>
    <sheet name="Figure 6" sheetId="16" r:id="rId8"/>
    <sheet name="Figure 7" sheetId="21" r:id="rId9"/>
    <sheet name="Figure 8" sheetId="18" r:id="rId10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25" i="11" l="1"/>
  <c r="AF24" i="11"/>
  <c r="AG24" i="11"/>
  <c r="AF29" i="11"/>
  <c r="AF28" i="11"/>
  <c r="AG28" i="11"/>
  <c r="AF27" i="11"/>
  <c r="AF26" i="11"/>
  <c r="AG26" i="11"/>
  <c r="AF23" i="11"/>
  <c r="AF22" i="11"/>
  <c r="AG22" i="11"/>
  <c r="AD29" i="11"/>
  <c r="AD28" i="11"/>
  <c r="AD27" i="11"/>
  <c r="AD26" i="11"/>
  <c r="AD25" i="11"/>
  <c r="AD24" i="11"/>
  <c r="AD23" i="11"/>
  <c r="AD22" i="11"/>
  <c r="AE24" i="11"/>
  <c r="AE26" i="11"/>
  <c r="AE28" i="11"/>
  <c r="AE22" i="11"/>
  <c r="K30" i="11"/>
  <c r="K31" i="11"/>
  <c r="K29" i="11"/>
  <c r="J30" i="11"/>
  <c r="P30" i="11"/>
  <c r="P45" i="11"/>
  <c r="J31" i="11"/>
  <c r="P31" i="11"/>
  <c r="P46" i="11"/>
  <c r="J29" i="11"/>
  <c r="P29" i="11"/>
  <c r="P44" i="11"/>
  <c r="K9" i="11"/>
  <c r="K8" i="11"/>
  <c r="K7" i="11"/>
  <c r="J9" i="11"/>
  <c r="J8" i="11"/>
  <c r="J7" i="11"/>
  <c r="L7" i="11"/>
  <c r="O12" i="11"/>
  <c r="O29" i="11"/>
  <c r="O44" i="11"/>
  <c r="L8" i="11"/>
  <c r="O13" i="11"/>
  <c r="L31" i="11"/>
  <c r="P14" i="11"/>
  <c r="L29" i="11"/>
  <c r="P12" i="11"/>
  <c r="L9" i="11"/>
  <c r="O14" i="11"/>
  <c r="O30" i="11"/>
  <c r="O45" i="11"/>
  <c r="O31" i="11"/>
  <c r="O46" i="11"/>
  <c r="L30" i="11"/>
  <c r="P13" i="11"/>
</calcChain>
</file>

<file path=xl/sharedStrings.xml><?xml version="1.0" encoding="utf-8"?>
<sst xmlns="http://schemas.openxmlformats.org/spreadsheetml/2006/main" count="202" uniqueCount="117">
  <si>
    <t>Local</t>
  </si>
  <si>
    <t>**</t>
  </si>
  <si>
    <t>***</t>
  </si>
  <si>
    <t>Constant</t>
  </si>
  <si>
    <t>R-squared</t>
  </si>
  <si>
    <t>None</t>
  </si>
  <si>
    <t>10%-19%</t>
  </si>
  <si>
    <t>1%-9%</t>
  </si>
  <si>
    <t>20%-29%</t>
  </si>
  <si>
    <t>30%-39%</t>
  </si>
  <si>
    <t>40%-49%</t>
  </si>
  <si>
    <t>Over 50%</t>
  </si>
  <si>
    <t/>
  </si>
  <si>
    <t>(1)</t>
  </si>
  <si>
    <t>(2)</t>
  </si>
  <si>
    <t>ln Market assets</t>
  </si>
  <si>
    <t>*</t>
  </si>
  <si>
    <t>Robust standard errors in parentheses</t>
  </si>
  <si>
    <t>*** p&lt;0.01, ** p&lt;0.05, * p&lt;0.1</t>
  </si>
  <si>
    <t>(0.0279)</t>
  </si>
  <si>
    <t>(0.00163)</t>
  </si>
  <si>
    <t>2005 - 2015</t>
  </si>
  <si>
    <t>Started investing pre-recession</t>
  </si>
  <si>
    <t>Average percent in alternatives during period</t>
  </si>
  <si>
    <t>2010-2015</t>
  </si>
  <si>
    <t>-0.0185</t>
  </si>
  <si>
    <t>(0.0120)</t>
  </si>
  <si>
    <t>-0.00154</t>
  </si>
  <si>
    <t>(0.00185)</t>
  </si>
  <si>
    <t>(0.000509)</t>
  </si>
  <si>
    <t>0.000580</t>
  </si>
  <si>
    <t>(0.00261)</t>
  </si>
  <si>
    <t>(0.00856)</t>
  </si>
  <si>
    <t>(0.00390)</t>
  </si>
  <si>
    <t>0.00385</t>
  </si>
  <si>
    <t>(0.00500)</t>
  </si>
  <si>
    <t>(0.0182)</t>
  </si>
  <si>
    <t>0.0307</t>
  </si>
  <si>
    <t>_cons</t>
  </si>
  <si>
    <t>Sample size</t>
  </si>
  <si>
    <t>Standard Deviation</t>
  </si>
  <si>
    <t>1 SD Change</t>
  </si>
  <si>
    <t>Obs</t>
  </si>
  <si>
    <t>Mean</t>
  </si>
  <si>
    <t>Std. Dev.</t>
  </si>
  <si>
    <t>Coef.</t>
  </si>
  <si>
    <t>Std. Err.</t>
  </si>
  <si>
    <t>t</t>
  </si>
  <si>
    <t>P&gt;t</t>
  </si>
  <si>
    <t>[95% Conf.</t>
  </si>
  <si>
    <t>Interval]</t>
  </si>
  <si>
    <t>Variable</t>
  </si>
  <si>
    <t>Min</t>
  </si>
  <si>
    <t>Max</t>
  </si>
  <si>
    <t>B</t>
  </si>
  <si>
    <t>InvestmentReturn_10yr</t>
  </si>
  <si>
    <t>avgRiskyAssets2005_2015</t>
  </si>
  <si>
    <t>avgactives_tot2005_2015</t>
  </si>
  <si>
    <t>avgRi~5_2015</t>
  </si>
  <si>
    <t>avgac~5_2015</t>
  </si>
  <si>
    <t>AvgRisky</t>
  </si>
  <si>
    <t>AvgEquity</t>
  </si>
  <si>
    <t>AvgActives</t>
  </si>
  <si>
    <t>2005-2015</t>
  </si>
  <si>
    <t>InvestmentReturn_5yr</t>
  </si>
  <si>
    <t>avgRiskyAssets2010_2015</t>
  </si>
  <si>
    <t>avgactives_tot2010_2015</t>
  </si>
  <si>
    <t>avgRi~0_2015</t>
  </si>
  <si>
    <t>avgac~0_2015</t>
  </si>
  <si>
    <t>Average % alternatives</t>
  </si>
  <si>
    <t>Average number of active members</t>
  </si>
  <si>
    <t>Coefficients</t>
  </si>
  <si>
    <t>avgFixedIncome_tot2005_2015</t>
  </si>
  <si>
    <t>avgFi~5_2015</t>
  </si>
  <si>
    <t>Average % fixed income</t>
  </si>
  <si>
    <t>avgFixedIncome_tot2010_2015</t>
  </si>
  <si>
    <t>avgFi~0_2015</t>
  </si>
  <si>
    <t xml:space="preserve">Plan characteristics </t>
  </si>
  <si>
    <t>bps</t>
  </si>
  <si>
    <t>Average percent allocated to alternatives</t>
  </si>
  <si>
    <t>Average percent allocated to fixed income</t>
  </si>
  <si>
    <t>Lowest asset quartile</t>
  </si>
  <si>
    <t>Commodities</t>
  </si>
  <si>
    <t>Paid full ARC</t>
  </si>
  <si>
    <t>Alternatives</t>
  </si>
  <si>
    <t>10 pct chg</t>
  </si>
  <si>
    <t>Negative cash flow</t>
  </si>
  <si>
    <t>Fixed income &amp; cash</t>
  </si>
  <si>
    <t>Year</t>
  </si>
  <si>
    <r>
      <t>Source:</t>
    </r>
    <r>
      <rPr>
        <sz val="10"/>
        <color theme="1"/>
        <rFont val="Times New Roman"/>
        <family val="1"/>
      </rPr>
      <t xml:space="preserve"> Authors’ calculations from </t>
    </r>
    <r>
      <rPr>
        <i/>
        <sz val="10"/>
        <color theme="1"/>
        <rFont val="Times New Roman"/>
        <family val="1"/>
      </rPr>
      <t>Public Plans Database</t>
    </r>
    <r>
      <rPr>
        <sz val="10"/>
        <color theme="1"/>
        <rFont val="Times New Roman"/>
        <family val="1"/>
      </rPr>
      <t xml:space="preserve"> (2001-2015).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</si>
  <si>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</t>
    </r>
    <r>
      <rPr>
        <i/>
        <sz val="10"/>
        <color theme="1"/>
        <rFont val="Times New Roman"/>
        <family val="1"/>
      </rPr>
      <t>Public Plans Database</t>
    </r>
    <r>
      <rPr>
        <sz val="10"/>
        <color theme="1"/>
        <rFont val="Times New Roman"/>
        <family val="1"/>
      </rPr>
      <t xml:space="preserve"> (2005, 2015).</t>
    </r>
    <r>
      <rPr>
        <i/>
        <sz val="10"/>
        <color theme="1"/>
        <rFont val="Times New Roman"/>
        <family val="1"/>
      </rPr>
      <t xml:space="preserve"> 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</si>
  <si>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</t>
    </r>
    <r>
      <rPr>
        <i/>
        <sz val="10"/>
        <color theme="1"/>
        <rFont val="Times New Roman"/>
        <family val="1"/>
      </rPr>
      <t xml:space="preserve">Public Plans Database </t>
    </r>
    <r>
      <rPr>
        <sz val="10"/>
        <color theme="1"/>
        <rFont val="Times New Roman"/>
        <family val="1"/>
      </rPr>
      <t>(2005, 2015).</t>
    </r>
  </si>
  <si>
    <r>
      <t>Source</t>
    </r>
    <r>
      <rPr>
        <sz val="10"/>
        <color theme="1"/>
        <rFont val="Times New Roman"/>
        <family val="1"/>
      </rPr>
      <t xml:space="preserve">: Authors’ calculations from </t>
    </r>
    <r>
      <rPr>
        <i/>
        <sz val="10"/>
        <color theme="1"/>
        <rFont val="Times New Roman"/>
        <family val="1"/>
      </rPr>
      <t xml:space="preserve">Public Plans Database </t>
    </r>
    <r>
      <rPr>
        <sz val="10"/>
        <color theme="1"/>
        <rFont val="Times New Roman"/>
        <family val="1"/>
      </rPr>
      <t>(2005, 2015).</t>
    </r>
  </si>
  <si>
    <t>Real estate</t>
  </si>
  <si>
    <t>Private equity</t>
  </si>
  <si>
    <t>Hedge funds</t>
  </si>
  <si>
    <r>
      <t xml:space="preserve">Figure 1. </t>
    </r>
    <r>
      <rPr>
        <i/>
        <sz val="12"/>
        <color theme="1"/>
        <rFont val="Times New Roman"/>
        <family val="1"/>
      </rPr>
      <t>Investment Allocation for State and Local Pension Plans, 2001-2015</t>
    </r>
  </si>
  <si>
    <t>*When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</si>
  <si>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Distribution of State and Local Plans by Percentage of Portfolio Invested in Alternatives, 2005 and 2015</t>
    </r>
  </si>
  <si>
    <r>
      <t xml:space="preserve">Figure 3. </t>
    </r>
    <r>
      <rPr>
        <i/>
        <sz val="12"/>
        <color theme="1"/>
        <rFont val="Times New Roman"/>
        <family val="1"/>
      </rPr>
      <t>Distribution of Alternative Investments by Asset Class, 2005 and 2015</t>
    </r>
  </si>
  <si>
    <t>Plan characteristics in 2005</t>
  </si>
  <si>
    <r>
      <t xml:space="preserve">Figure 4. </t>
    </r>
    <r>
      <rPr>
        <i/>
        <sz val="12"/>
        <rFont val="Times New Roman"/>
        <family val="1"/>
      </rPr>
      <t>Estimated Effect of 2005 Plan Characteristics on Percentage of Assets Allocated to Alternatives in 2015</t>
    </r>
  </si>
  <si>
    <t>Above-avg. funded ratio</t>
  </si>
  <si>
    <t>Above-avg. assumed return</t>
  </si>
  <si>
    <t xml:space="preserve">Started pre-recession </t>
  </si>
  <si>
    <t>Has separate council</t>
  </si>
  <si>
    <t>Note: Solid bars are statistically significant.</t>
  </si>
  <si>
    <r>
      <t xml:space="preserve">Figure 5. </t>
    </r>
    <r>
      <rPr>
        <i/>
        <sz val="12"/>
        <rFont val="Times New Roman"/>
        <family val="1"/>
      </rPr>
      <t>Estimated Effect of a 10-percent Increase in Average Allocations to Alternatives on After-Fee Returns, in Basis Points, 2005-2015 and 2010-2015</t>
    </r>
  </si>
  <si>
    <t>Note: These results are statistically significant.</t>
  </si>
  <si>
    <r>
      <rPr>
        <i/>
        <sz val="10"/>
        <rFont val="Times New Roman"/>
        <family val="1"/>
      </rPr>
      <t xml:space="preserve">Source: </t>
    </r>
    <r>
      <rPr>
        <sz val="10"/>
        <rFont val="Times New Roman"/>
        <family val="1"/>
      </rPr>
      <t xml:space="preserve">Authors’ calculations from </t>
    </r>
    <r>
      <rPr>
        <i/>
        <sz val="10"/>
        <rFont val="Times New Roman"/>
        <family val="1"/>
      </rPr>
      <t>Public Plans Database</t>
    </r>
    <r>
      <rPr>
        <sz val="10"/>
        <rFont val="Times New Roman"/>
        <family val="1"/>
      </rPr>
      <t xml:space="preserve"> (2005-2015).</t>
    </r>
  </si>
  <si>
    <r>
      <t xml:space="preserve">Figure 6. </t>
    </r>
    <r>
      <rPr>
        <i/>
        <sz val="12"/>
        <rFont val="Times New Roman"/>
        <family val="1"/>
      </rPr>
      <t>Estimated Effect of a 10-percent Increase in Average Allocations on After-Fee Returns, in Basis Points, 2005-2015 and 2010-2015</t>
    </r>
  </si>
  <si>
    <r>
      <rPr>
        <i/>
        <sz val="10"/>
        <rFont val="Times New Roman"/>
        <family val="1"/>
      </rPr>
      <t>Source:</t>
    </r>
    <r>
      <rPr>
        <sz val="10"/>
        <rFont val="Times New Roman"/>
        <family val="1"/>
      </rPr>
      <t xml:space="preserve"> Authors’ calculations from </t>
    </r>
    <r>
      <rPr>
        <i/>
        <sz val="10"/>
        <rFont val="Times New Roman"/>
        <family val="1"/>
      </rPr>
      <t>Public Plans Database</t>
    </r>
    <r>
      <rPr>
        <sz val="10"/>
        <rFont val="Times New Roman"/>
        <family val="1"/>
      </rPr>
      <t xml:space="preserve"> (2005-2015).</t>
    </r>
  </si>
  <si>
    <r>
      <t xml:space="preserve">Figure 7. </t>
    </r>
    <r>
      <rPr>
        <i/>
        <sz val="12"/>
        <color theme="1"/>
        <rFont val="Times New Roman"/>
        <family val="1"/>
      </rPr>
      <t>Estimated Effect of a 10-percent Increase in Average Allocations to Alternatives on Volatility, in Basis Points, 2005-2015 and 2010-2015</t>
    </r>
  </si>
  <si>
    <t>Note: These results are not statistically significant.</t>
  </si>
  <si>
    <r>
      <t>Source</t>
    </r>
    <r>
      <rPr>
        <sz val="10"/>
        <color theme="1"/>
        <rFont val="Times New Roman"/>
        <family val="1"/>
      </rPr>
      <t xml:space="preserve">: Authors’ calculations from </t>
    </r>
    <r>
      <rPr>
        <i/>
        <sz val="10"/>
        <color theme="1"/>
        <rFont val="Times New Roman"/>
        <family val="1"/>
      </rPr>
      <t xml:space="preserve">Public Plans Database </t>
    </r>
    <r>
      <rPr>
        <sz val="10"/>
        <color theme="1"/>
        <rFont val="Times New Roman"/>
        <family val="1"/>
      </rPr>
      <t>(2005-2015).</t>
    </r>
  </si>
  <si>
    <r>
      <t xml:space="preserve">Figure 8. </t>
    </r>
    <r>
      <rPr>
        <i/>
        <sz val="12"/>
        <rFont val="Times New Roman"/>
        <family val="1"/>
      </rPr>
      <t>Estimated Effect of a 10-percent Increase in Average Allocations on Volatility, in Basis Points, 2005-2015 and 2010-2015</t>
    </r>
  </si>
  <si>
    <t>Traditional equities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</si>
</sst>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"/>
    <numFmt numFmtId="166" formatCode="0.00_);\(0.00\)"/>
    <numFmt numFmtId="167" formatCode="_(* #,##0_);_(* \(#,##0\);_(* &quot;-&quot;??_);_(@_)"/>
    <numFmt numFmtId="168" formatCode="_(&quot;$&quot;* #,##0_);_(&quot;$&quot;* \(#,##0\);_(&quot;$&quot;* &quot;-&quot;??_);_(@_)"/>
    <numFmt numFmtId="169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Calibri"/>
      <family val="2"/>
    </font>
    <font>
      <sz val="12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0"/>
      <name val="Calibri"/>
      <family val="2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i/>
      <sz val="12"/>
      <name val="Times New Roman"/>
      <family val="1"/>
    </font>
    <font>
      <i/>
      <sz val="1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6" applyNumberFormat="0" applyAlignment="0" applyProtection="0"/>
    <xf numFmtId="0" fontId="13" fillId="6" borderId="7" applyNumberFormat="0" applyAlignment="0" applyProtection="0"/>
    <xf numFmtId="0" fontId="14" fillId="6" borderId="6" applyNumberFormat="0" applyAlignment="0" applyProtection="0"/>
    <xf numFmtId="0" fontId="15" fillId="0" borderId="8" applyNumberFormat="0" applyFill="0" applyAlignment="0" applyProtection="0"/>
    <xf numFmtId="0" fontId="16" fillId="7" borderId="9" applyNumberFormat="0" applyAlignment="0" applyProtection="0"/>
    <xf numFmtId="0" fontId="17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4" fillId="0" borderId="0" xfId="2" applyFont="1"/>
    <xf numFmtId="0" fontId="4" fillId="0" borderId="0" xfId="2" applyFont="1" applyBorder="1"/>
    <xf numFmtId="0" fontId="4" fillId="0" borderId="0" xfId="2" applyNumberFormat="1" applyFont="1" applyAlignment="1">
      <alignment horizontal="center"/>
    </xf>
    <xf numFmtId="0" fontId="4" fillId="0" borderId="1" xfId="2" applyFont="1" applyBorder="1"/>
    <xf numFmtId="0" fontId="4" fillId="0" borderId="1" xfId="2" applyNumberFormat="1" applyFont="1" applyBorder="1" applyAlignment="1">
      <alignment horizontal="center"/>
    </xf>
    <xf numFmtId="0" fontId="4" fillId="0" borderId="0" xfId="2" applyNumberFormat="1" applyFont="1"/>
    <xf numFmtId="0" fontId="21" fillId="0" borderId="0" xfId="0" applyFont="1"/>
    <xf numFmtId="0" fontId="4" fillId="0" borderId="12" xfId="2" applyNumberFormat="1" applyFont="1" applyBorder="1" applyAlignment="1">
      <alignment horizontal="center"/>
    </xf>
    <xf numFmtId="0" fontId="4" fillId="0" borderId="12" xfId="2" applyFont="1" applyBorder="1"/>
    <xf numFmtId="0" fontId="4" fillId="0" borderId="2" xfId="2" applyNumberFormat="1" applyFont="1" applyBorder="1" applyAlignment="1">
      <alignment horizontal="center"/>
    </xf>
    <xf numFmtId="0" fontId="4" fillId="0" borderId="0" xfId="2" applyNumberFormat="1" applyFont="1" applyAlignment="1">
      <alignment horizontal="left"/>
    </xf>
    <xf numFmtId="2" fontId="4" fillId="0" borderId="0" xfId="2" applyNumberFormat="1" applyFont="1" applyAlignment="1">
      <alignment horizontal="right"/>
    </xf>
    <xf numFmtId="166" fontId="4" fillId="0" borderId="0" xfId="2" applyNumberFormat="1" applyFont="1" applyAlignment="1">
      <alignment horizontal="right"/>
    </xf>
    <xf numFmtId="0" fontId="21" fillId="0" borderId="0" xfId="0" applyFont="1" applyBorder="1" applyAlignment="1">
      <alignment horizontal="center" wrapText="1"/>
    </xf>
    <xf numFmtId="0" fontId="21" fillId="0" borderId="0" xfId="0" applyFont="1" applyBorder="1"/>
    <xf numFmtId="165" fontId="21" fillId="0" borderId="0" xfId="0" applyNumberFormat="1" applyFont="1" applyBorder="1"/>
    <xf numFmtId="165" fontId="21" fillId="0" borderId="0" xfId="44" applyNumberFormat="1" applyFont="1" applyBorder="1"/>
    <xf numFmtId="167" fontId="21" fillId="0" borderId="0" xfId="44" applyNumberFormat="1" applyFont="1" applyBorder="1"/>
    <xf numFmtId="11" fontId="0" fillId="0" borderId="0" xfId="0" applyNumberFormat="1"/>
    <xf numFmtId="3" fontId="0" fillId="0" borderId="0" xfId="0" applyNumberFormat="1"/>
    <xf numFmtId="165" fontId="0" fillId="0" borderId="0" xfId="0" applyNumberFormat="1"/>
    <xf numFmtId="165" fontId="0" fillId="33" borderId="0" xfId="0" applyNumberFormat="1" applyFill="1"/>
    <xf numFmtId="0" fontId="0" fillId="33" borderId="0" xfId="0" applyFill="1"/>
    <xf numFmtId="0" fontId="21" fillId="0" borderId="12" xfId="0" applyFont="1" applyBorder="1"/>
    <xf numFmtId="0" fontId="19" fillId="0" borderId="0" xfId="0" applyFont="1"/>
    <xf numFmtId="0" fontId="4" fillId="0" borderId="1" xfId="2" applyFont="1" applyBorder="1" applyAlignment="1">
      <alignment vertical="center"/>
    </xf>
    <xf numFmtId="166" fontId="4" fillId="0" borderId="2" xfId="2" applyNumberFormat="1" applyFont="1" applyBorder="1" applyAlignment="1">
      <alignment horizontal="right"/>
    </xf>
    <xf numFmtId="0" fontId="4" fillId="0" borderId="2" xfId="2" applyFont="1" applyFill="1" applyBorder="1"/>
    <xf numFmtId="0" fontId="21" fillId="0" borderId="2" xfId="0" applyFont="1" applyBorder="1"/>
    <xf numFmtId="164" fontId="21" fillId="0" borderId="0" xfId="1" applyNumberFormat="1" applyFont="1" applyBorder="1"/>
    <xf numFmtId="164" fontId="21" fillId="0" borderId="0" xfId="1" applyNumberFormat="1" applyFont="1"/>
    <xf numFmtId="164" fontId="2" fillId="0" borderId="0" xfId="1" applyNumberFormat="1" applyFont="1"/>
    <xf numFmtId="0" fontId="21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26" fillId="0" borderId="0" xfId="45" applyFont="1"/>
    <xf numFmtId="0" fontId="26" fillId="0" borderId="0" xfId="45" applyFont="1" applyBorder="1"/>
    <xf numFmtId="0" fontId="4" fillId="0" borderId="13" xfId="45" applyFont="1" applyBorder="1"/>
    <xf numFmtId="0" fontId="4" fillId="0" borderId="13" xfId="45" applyNumberFormat="1" applyFont="1" applyBorder="1" applyAlignment="1">
      <alignment horizontal="center"/>
    </xf>
    <xf numFmtId="0" fontId="4" fillId="0" borderId="0" xfId="45" applyFont="1" applyBorder="1"/>
    <xf numFmtId="0" fontId="4" fillId="0" borderId="0" xfId="45" applyNumberFormat="1" applyFont="1" applyAlignment="1">
      <alignment horizontal="center"/>
    </xf>
    <xf numFmtId="0" fontId="4" fillId="0" borderId="0" xfId="45" applyFont="1"/>
    <xf numFmtId="0" fontId="25" fillId="0" borderId="0" xfId="0" applyFont="1" applyAlignment="1">
      <alignment vertical="center"/>
    </xf>
    <xf numFmtId="0" fontId="4" fillId="0" borderId="14" xfId="45" applyFont="1" applyBorder="1"/>
    <xf numFmtId="0" fontId="4" fillId="0" borderId="1" xfId="45" applyFont="1" applyBorder="1"/>
    <xf numFmtId="0" fontId="4" fillId="0" borderId="14" xfId="2" applyFont="1" applyBorder="1"/>
    <xf numFmtId="169" fontId="4" fillId="0" borderId="13" xfId="45" applyNumberFormat="1" applyFont="1" applyBorder="1"/>
    <xf numFmtId="169" fontId="4" fillId="0" borderId="0" xfId="45" applyNumberFormat="1" applyFont="1" applyBorder="1"/>
    <xf numFmtId="169" fontId="4" fillId="0" borderId="14" xfId="45" applyNumberFormat="1" applyFont="1" applyBorder="1"/>
    <xf numFmtId="169" fontId="4" fillId="0" borderId="0" xfId="45" applyNumberFormat="1" applyFont="1"/>
    <xf numFmtId="168" fontId="21" fillId="0" borderId="0" xfId="46" applyNumberFormat="1" applyFont="1" applyBorder="1"/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164" fontId="21" fillId="0" borderId="13" xfId="1" applyNumberFormat="1" applyFont="1" applyBorder="1" applyAlignment="1">
      <alignment horizontal="center"/>
    </xf>
    <xf numFmtId="164" fontId="21" fillId="0" borderId="0" xfId="1" applyNumberFormat="1" applyFont="1" applyBorder="1" applyAlignment="1">
      <alignment horizontal="center"/>
    </xf>
    <xf numFmtId="164" fontId="21" fillId="0" borderId="14" xfId="1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7" fillId="0" borderId="0" xfId="0" applyFont="1"/>
    <xf numFmtId="16" fontId="21" fillId="0" borderId="1" xfId="0" applyNumberFormat="1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164" fontId="21" fillId="0" borderId="2" xfId="1" applyNumberFormat="1" applyFont="1" applyBorder="1" applyAlignment="1">
      <alignment horizontal="center"/>
    </xf>
    <xf numFmtId="0" fontId="4" fillId="0" borderId="0" xfId="45" applyNumberFormat="1" applyFont="1"/>
    <xf numFmtId="0" fontId="4" fillId="0" borderId="0" xfId="45" applyFont="1" applyAlignment="1"/>
    <xf numFmtId="0" fontId="4" fillId="0" borderId="1" xfId="45" applyFont="1" applyBorder="1" applyAlignment="1">
      <alignment horizontal="center"/>
    </xf>
    <xf numFmtId="169" fontId="4" fillId="0" borderId="0" xfId="45" applyNumberFormat="1" applyFont="1" applyBorder="1" applyAlignment="1">
      <alignment horizontal="center"/>
    </xf>
    <xf numFmtId="0" fontId="26" fillId="0" borderId="0" xfId="45" applyFont="1" applyAlignment="1">
      <alignment horizontal="center"/>
    </xf>
    <xf numFmtId="0" fontId="26" fillId="0" borderId="0" xfId="45" applyFont="1" applyAlignment="1"/>
    <xf numFmtId="0" fontId="4" fillId="0" borderId="0" xfId="45" applyFont="1" applyBorder="1" applyAlignment="1">
      <alignment horizontal="center"/>
    </xf>
    <xf numFmtId="0" fontId="4" fillId="0" borderId="14" xfId="45" applyFont="1" applyBorder="1" applyAlignment="1">
      <alignment horizontal="center"/>
    </xf>
    <xf numFmtId="10" fontId="4" fillId="0" borderId="0" xfId="2" applyNumberFormat="1" applyFont="1" applyAlignment="1">
      <alignment horizontal="center"/>
    </xf>
    <xf numFmtId="10" fontId="4" fillId="0" borderId="14" xfId="2" applyNumberFormat="1" applyFont="1" applyBorder="1" applyAlignment="1">
      <alignment horizontal="center"/>
    </xf>
    <xf numFmtId="0" fontId="4" fillId="0" borderId="1" xfId="2" applyNumberFormat="1" applyFont="1" applyBorder="1" applyAlignment="1">
      <alignment horizontal="center" vertical="center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44" builtinId="3"/>
    <cellStyle name="Currency" xfId="46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2"/>
    <cellStyle name="Normal 3" xfId="45"/>
    <cellStyle name="Note" xfId="17" builtinId="10" customBuiltin="1"/>
    <cellStyle name="Output" xfId="12" builtinId="21" customBuiltin="1"/>
    <cellStyle name="Percent" xfId="1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8000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4456036745406804E-2"/>
          <c:y val="2.636920384951881E-2"/>
          <c:w val="0.86661548556430501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Traditional equities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1'!$A$25:$A$39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'Figure 1'!$B$25:$B$39</c:f>
              <c:numCache>
                <c:formatCode>0.0%</c:formatCode>
                <c:ptCount val="15"/>
                <c:pt idx="0">
                  <c:v>0.57803927200000005</c:v>
                </c:pt>
                <c:pt idx="1">
                  <c:v>0.56381695600000004</c:v>
                </c:pt>
                <c:pt idx="2">
                  <c:v>0.57886624200000003</c:v>
                </c:pt>
                <c:pt idx="3">
                  <c:v>0.61102986299999995</c:v>
                </c:pt>
                <c:pt idx="4">
                  <c:v>0.61318414799999998</c:v>
                </c:pt>
                <c:pt idx="5">
                  <c:v>0.61240306799999999</c:v>
                </c:pt>
                <c:pt idx="6">
                  <c:v>0.59529209699999996</c:v>
                </c:pt>
                <c:pt idx="7">
                  <c:v>0.53697581599999999</c:v>
                </c:pt>
                <c:pt idx="8">
                  <c:v>0.503279425</c:v>
                </c:pt>
                <c:pt idx="9">
                  <c:v>0.50269748800000003</c:v>
                </c:pt>
                <c:pt idx="10">
                  <c:v>0.515522386</c:v>
                </c:pt>
                <c:pt idx="11">
                  <c:v>0.49675521500000003</c:v>
                </c:pt>
                <c:pt idx="12">
                  <c:v>0.51184709399999995</c:v>
                </c:pt>
                <c:pt idx="13">
                  <c:v>0.51865860699999999</c:v>
                </c:pt>
                <c:pt idx="14">
                  <c:v>0.51853891299999999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E7-4E38-BB0A-A0A297D664BC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Fixed income &amp; cash</c:v>
                </c:pt>
              </c:strCache>
            </c:strRef>
          </c:tx>
          <c:spPr>
            <a:ln w="25400" cap="rnd">
              <a:solidFill>
                <a:srgbClr val="BFBFB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1'!$A$25:$A$39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'Figure 1'!$C$25:$C$39</c:f>
              <c:numCache>
                <c:formatCode>0.0%</c:formatCode>
                <c:ptCount val="15"/>
                <c:pt idx="0">
                  <c:v>0.33296366199999999</c:v>
                </c:pt>
                <c:pt idx="1">
                  <c:v>0.34083720200000001</c:v>
                </c:pt>
                <c:pt idx="2">
                  <c:v>0.330210477</c:v>
                </c:pt>
                <c:pt idx="3">
                  <c:v>0.30055651100000003</c:v>
                </c:pt>
                <c:pt idx="4">
                  <c:v>0.29375876299999998</c:v>
                </c:pt>
                <c:pt idx="5">
                  <c:v>0.28348742100000002</c:v>
                </c:pt>
                <c:pt idx="6">
                  <c:v>0.278343059</c:v>
                </c:pt>
                <c:pt idx="7">
                  <c:v>0.28865688499999997</c:v>
                </c:pt>
                <c:pt idx="8">
                  <c:v>0.31315312099999998</c:v>
                </c:pt>
                <c:pt idx="9">
                  <c:v>0.30168600400000001</c:v>
                </c:pt>
                <c:pt idx="10">
                  <c:v>0.27214660000000002</c:v>
                </c:pt>
                <c:pt idx="11">
                  <c:v>0.26586577500000003</c:v>
                </c:pt>
                <c:pt idx="12">
                  <c:v>0.24633370099999999</c:v>
                </c:pt>
                <c:pt idx="13">
                  <c:v>0.24663816699999999</c:v>
                </c:pt>
                <c:pt idx="14">
                  <c:v>0.23963230099999999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E7-4E38-BB0A-A0A297D664BC}"/>
            </c:ext>
          </c:extLst>
        </c:ser>
        <c:ser>
          <c:idx val="3"/>
          <c:order val="2"/>
          <c:tx>
            <c:strRef>
              <c:f>'Figure 1'!$D$24</c:f>
              <c:strCache>
                <c:ptCount val="1"/>
                <c:pt idx="0">
                  <c:v>Alternatives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1'!$A$25:$A$39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'Figure 1'!$D$25:$D$39</c:f>
              <c:numCache>
                <c:formatCode>0.0%</c:formatCode>
                <c:ptCount val="15"/>
                <c:pt idx="0">
                  <c:v>9.0637432000000004E-2</c:v>
                </c:pt>
                <c:pt idx="1">
                  <c:v>9.4512032999999995E-2</c:v>
                </c:pt>
                <c:pt idx="2">
                  <c:v>9.0666591000000005E-2</c:v>
                </c:pt>
                <c:pt idx="3">
                  <c:v>8.7771845000000001E-2</c:v>
                </c:pt>
                <c:pt idx="4">
                  <c:v>9.2251381999999993E-2</c:v>
                </c:pt>
                <c:pt idx="5">
                  <c:v>0.10318124699999999</c:v>
                </c:pt>
                <c:pt idx="6">
                  <c:v>0.12562125800000001</c:v>
                </c:pt>
                <c:pt idx="7">
                  <c:v>0.17348735700000004</c:v>
                </c:pt>
                <c:pt idx="8">
                  <c:v>0.18366975800000002</c:v>
                </c:pt>
                <c:pt idx="9">
                  <c:v>0.19562334300000001</c:v>
                </c:pt>
                <c:pt idx="10">
                  <c:v>0.211932179</c:v>
                </c:pt>
                <c:pt idx="11">
                  <c:v>0.236812197</c:v>
                </c:pt>
                <c:pt idx="12">
                  <c:v>0.24206782399999999</c:v>
                </c:pt>
                <c:pt idx="13">
                  <c:v>0.234734306</c:v>
                </c:pt>
                <c:pt idx="14">
                  <c:v>0.241810421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54BC-4741-BC7A-B448BDC26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931808"/>
        <c:axId val="238932368"/>
      </c:lineChart>
      <c:catAx>
        <c:axId val="23893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3893236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3893236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389318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005927384076995"/>
          <c:y val="9.1466826848089197E-2"/>
          <c:w val="0.39070581802274712"/>
          <c:h val="0.16621266091738532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20770899791187"/>
          <c:y val="5.6469816272965878E-2"/>
          <c:w val="0.77720822397200351"/>
          <c:h val="0.79392482189726288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8.3333333333333332E-3"/>
                  <c:y val="9.2592592592593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555555555555558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7'!$A$25:$A$26</c:f>
              <c:strCache>
                <c:ptCount val="2"/>
                <c:pt idx="0">
                  <c:v>2010-2015</c:v>
                </c:pt>
                <c:pt idx="1">
                  <c:v>2005-2015</c:v>
                </c:pt>
              </c:strCache>
            </c:strRef>
          </c:cat>
          <c:val>
            <c:numRef>
              <c:f>'Figure 7'!$B$25:$B$26</c:f>
              <c:numCache>
                <c:formatCode>0.0</c:formatCode>
                <c:ptCount val="2"/>
                <c:pt idx="0">
                  <c:v>-29.000000000000004</c:v>
                </c:pt>
                <c:pt idx="1">
                  <c:v>-1.6600000000000001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39865632"/>
        <c:axId val="239868992"/>
      </c:barChart>
      <c:catAx>
        <c:axId val="239865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9868992"/>
        <c:crosses val="autoZero"/>
        <c:auto val="1"/>
        <c:lblAlgn val="ctr"/>
        <c:lblOffset val="100"/>
        <c:noMultiLvlLbl val="0"/>
      </c:catAx>
      <c:valAx>
        <c:axId val="239868992"/>
        <c:scaling>
          <c:orientation val="minMax"/>
          <c:max val="50"/>
          <c:min val="-5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Basis points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9865632"/>
        <c:crosses val="autoZero"/>
        <c:crossBetween val="between"/>
        <c:majorUnit val="2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07652990744578"/>
          <c:y val="4.3650793650793697E-2"/>
          <c:w val="0.72550241746097532"/>
          <c:h val="0.79427709182266604"/>
        </c:manualLayout>
      </c:layout>
      <c:barChart>
        <c:barDir val="bar"/>
        <c:grouping val="clustered"/>
        <c:varyColors val="0"/>
        <c:ser>
          <c:idx val="0"/>
          <c:order val="0"/>
          <c:tx>
            <c:v>2010-2015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3D5-439B-B5CD-1444DEC66454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4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13D5-439B-B5CD-1444DEC66454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13D5-439B-B5CD-1444DEC66454}"/>
              </c:ext>
            </c:extLst>
          </c:dPt>
          <c:dPt>
            <c:idx val="6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D5-439B-B5CD-1444DEC66454}"/>
              </c:ext>
            </c:extLst>
          </c:dPt>
          <c:dPt>
            <c:idx val="8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Lbls>
            <c:dLbl>
              <c:idx val="1"/>
              <c:layout>
                <c:manualLayout>
                  <c:x val="-5.5555555555554499E-3"/>
                  <c:y val="1.5872703412073402E-2"/>
                </c:manualLayout>
              </c:layout>
              <c:numFmt formatCode="#,##0.0" sourceLinked="0"/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45700245700246E-3"/>
                  <c:y val="7.782101167315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4306719031128E-2"/>
                  <c:y val="3.73632770611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7.9365079365079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77755905511806E-3"/>
                  <c:y val="-3.63752411657713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185067526416E-16"/>
                  <c:y val="3.1746031746031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8'!$A$26:$A$29</c:f>
              <c:strCache>
                <c:ptCount val="4"/>
                <c:pt idx="0">
                  <c:v>Commodities</c:v>
                </c:pt>
                <c:pt idx="1">
                  <c:v>Real estate</c:v>
                </c:pt>
                <c:pt idx="2">
                  <c:v>Hedge funds</c:v>
                </c:pt>
                <c:pt idx="3">
                  <c:v>Private equity</c:v>
                </c:pt>
              </c:strCache>
            </c:strRef>
          </c:cat>
          <c:val>
            <c:numRef>
              <c:f>('Figure 8'!$C$29,'Figure 8'!$C$28,'Figure 8'!$C$27,'Figure 8'!$C$26)</c:f>
              <c:numCache>
                <c:formatCode>General</c:formatCode>
                <c:ptCount val="4"/>
                <c:pt idx="0">
                  <c:v>168</c:v>
                </c:pt>
                <c:pt idx="1">
                  <c:v>9.92</c:v>
                </c:pt>
                <c:pt idx="2">
                  <c:v>-46.8</c:v>
                </c:pt>
                <c:pt idx="3">
                  <c:v>11.7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13D5-439B-B5CD-1444DEC66454}"/>
            </c:ext>
          </c:extLst>
        </c:ser>
        <c:ser>
          <c:idx val="1"/>
          <c:order val="1"/>
          <c:tx>
            <c:v>2005-2015</c:v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pattFill prst="wd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D5-439B-B5CD-1444DEC66454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4"/>
            <c:invertIfNegative val="0"/>
            <c:bubble3D val="0"/>
            <c:spPr>
              <a:pattFill prst="wd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D5-439B-B5CD-1444DEC66454}"/>
              </c:ext>
            </c:extLst>
          </c:dPt>
          <c:dPt>
            <c:idx val="6"/>
            <c:invertIfNegative val="0"/>
            <c:bubble3D val="0"/>
            <c:spPr>
              <a:pattFill prst="wd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3D5-439B-B5CD-1444DEC66454}"/>
              </c:ext>
            </c:extLst>
          </c:dPt>
          <c:dPt>
            <c:idx val="8"/>
            <c:invertIfNegative val="0"/>
            <c:bubble3D val="0"/>
            <c:spPr>
              <a:pattFill prst="wd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Lbls>
            <c:dLbl>
              <c:idx val="0"/>
              <c:layout>
                <c:manualLayout>
                  <c:x val="5.8764920969645402E-3"/>
                  <c:y val="-4.3543000704679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555555555555497E-3"/>
                  <c:y val="7.27504823315429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3701174331096E-3"/>
                  <c:y val="-8.09093415852201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5562117235345597E-3"/>
                  <c:y val="-3.17463442069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77777777777767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8'!$A$26:$A$29</c:f>
              <c:strCache>
                <c:ptCount val="4"/>
                <c:pt idx="0">
                  <c:v>Commodities</c:v>
                </c:pt>
                <c:pt idx="1">
                  <c:v>Real estate</c:v>
                </c:pt>
                <c:pt idx="2">
                  <c:v>Hedge funds</c:v>
                </c:pt>
                <c:pt idx="3">
                  <c:v>Private equity</c:v>
                </c:pt>
              </c:strCache>
            </c:strRef>
          </c:cat>
          <c:val>
            <c:numRef>
              <c:f>('Figure 8'!$B$29,'Figure 8'!$B$28,'Figure 8'!$B$27,'Figure 8'!$B$26)</c:f>
              <c:numCache>
                <c:formatCode>General</c:formatCode>
                <c:ptCount val="4"/>
                <c:pt idx="0">
                  <c:v>222</c:v>
                </c:pt>
                <c:pt idx="1">
                  <c:v>140.99999999999997</c:v>
                </c:pt>
                <c:pt idx="2">
                  <c:v>-4.82</c:v>
                </c:pt>
                <c:pt idx="3">
                  <c:v>42.5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3D5-439B-B5CD-1444DEC66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022128"/>
        <c:axId val="115020448"/>
      </c:barChart>
      <c:catAx>
        <c:axId val="1150221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/>
        </c:spPr>
        <c:crossAx val="115020448"/>
        <c:crosses val="autoZero"/>
        <c:auto val="1"/>
        <c:lblAlgn val="ctr"/>
        <c:lblOffset val="100"/>
        <c:noMultiLvlLbl val="0"/>
      </c:catAx>
      <c:valAx>
        <c:axId val="115020448"/>
        <c:scaling>
          <c:orientation val="minMax"/>
        </c:scaling>
        <c:delete val="0"/>
        <c:axPos val="b"/>
        <c:majorGridlines>
          <c:spPr>
            <a:ln w="3175"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Basis points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crossAx val="115022128"/>
        <c:crosses val="autoZero"/>
        <c:crossBetween val="between"/>
        <c:majorUnit val="100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1202230971128599"/>
          <c:y val="7.5667104111986017E-2"/>
          <c:w val="0.21333858267716535"/>
          <c:h val="0.11745875515560553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872"/>
          <c:y val="2.636920384951881E-2"/>
          <c:w val="0.88693044619422567"/>
          <c:h val="0.744815023122109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2'!$A$26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3"/>
              <c:layout>
                <c:manualLayout>
                  <c:x val="-1.5928236818499E-2"/>
                  <c:y val="7.93650793650785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A8B-4977-9592-10DE51AA8D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84598823881192E-2"/>
                  <c:y val="1.19047619047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A8B-4977-9592-10DE51AA8D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928236818499E-2"/>
                  <c:y val="7.93650793650785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A8B-4977-9592-10DE51AA8D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237715538722401E-2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A8B-4977-9592-10DE51AA8D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2'!$B$25:$H$25</c:f>
              <c:strCache>
                <c:ptCount val="7"/>
                <c:pt idx="0">
                  <c:v>None</c:v>
                </c:pt>
                <c:pt idx="1">
                  <c:v>1%-9%</c:v>
                </c:pt>
                <c:pt idx="2">
                  <c:v>10%-19%</c:v>
                </c:pt>
                <c:pt idx="3">
                  <c:v>20%-29%</c:v>
                </c:pt>
                <c:pt idx="4">
                  <c:v>30%-39%</c:v>
                </c:pt>
                <c:pt idx="5">
                  <c:v>40%-49%</c:v>
                </c:pt>
                <c:pt idx="6">
                  <c:v>Over 50%</c:v>
                </c:pt>
              </c:strCache>
            </c:strRef>
          </c:cat>
          <c:val>
            <c:numRef>
              <c:f>'Figure 2'!$B$26:$H$26</c:f>
              <c:numCache>
                <c:formatCode>0.0%</c:formatCode>
                <c:ptCount val="7"/>
                <c:pt idx="0">
                  <c:v>6.6299999999999998E-2</c:v>
                </c:pt>
                <c:pt idx="1">
                  <c:v>0.43130000000000002</c:v>
                </c:pt>
                <c:pt idx="2">
                  <c:v>0.4607</c:v>
                </c:pt>
                <c:pt idx="3">
                  <c:v>4.1599999999999998E-2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A8B-4977-9592-10DE51AA8D33}"/>
            </c:ext>
          </c:extLst>
        </c:ser>
        <c:ser>
          <c:idx val="1"/>
          <c:order val="1"/>
          <c:tx>
            <c:strRef>
              <c:f>'Figure 2'!$A$27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94444444444444E-2"/>
                  <c:y val="3.968253968253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A8B-4977-9592-10DE51AA8D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33965912488787E-2"/>
                  <c:y val="1.1904761904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A8B-4977-9592-10DE51AA8D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6666666666666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A8B-4977-9592-10DE51AA8D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333333333333297E-3"/>
                  <c:y val="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A8B-4977-9592-10DE51AA8D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333333333333297E-3"/>
                  <c:y val="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A8B-4977-9592-10DE51AA8D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2'!$B$25:$H$25</c:f>
              <c:strCache>
                <c:ptCount val="7"/>
                <c:pt idx="0">
                  <c:v>None</c:v>
                </c:pt>
                <c:pt idx="1">
                  <c:v>1%-9%</c:v>
                </c:pt>
                <c:pt idx="2">
                  <c:v>10%-19%</c:v>
                </c:pt>
                <c:pt idx="3">
                  <c:v>20%-29%</c:v>
                </c:pt>
                <c:pt idx="4">
                  <c:v>30%-39%</c:v>
                </c:pt>
                <c:pt idx="5">
                  <c:v>40%-49%</c:v>
                </c:pt>
                <c:pt idx="6">
                  <c:v>Over 50%</c:v>
                </c:pt>
              </c:strCache>
            </c:strRef>
          </c:cat>
          <c:val>
            <c:numRef>
              <c:f>'Figure 2'!$B$27:$H$27</c:f>
              <c:numCache>
                <c:formatCode>0.0%</c:formatCode>
                <c:ptCount val="7"/>
                <c:pt idx="0">
                  <c:v>5.91E-2</c:v>
                </c:pt>
                <c:pt idx="1">
                  <c:v>2.7300000000000001E-2</c:v>
                </c:pt>
                <c:pt idx="2">
                  <c:v>0.18840000000000001</c:v>
                </c:pt>
                <c:pt idx="3">
                  <c:v>0.4158</c:v>
                </c:pt>
                <c:pt idx="4">
                  <c:v>0.2009</c:v>
                </c:pt>
                <c:pt idx="5">
                  <c:v>7.2999999999999995E-2</c:v>
                </c:pt>
                <c:pt idx="6">
                  <c:v>3.5499999999999997E-2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A8B-4977-9592-10DE51AA8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928448"/>
        <c:axId val="238936848"/>
      </c:barChart>
      <c:catAx>
        <c:axId val="238928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38936848"/>
        <c:crosses val="autoZero"/>
        <c:auto val="1"/>
        <c:lblAlgn val="ctr"/>
        <c:lblOffset val="100"/>
        <c:noMultiLvlLbl val="0"/>
      </c:catAx>
      <c:valAx>
        <c:axId val="23893684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3892844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7634164479440071"/>
          <c:y val="0.11592613423322085"/>
          <c:w val="0.20978302712160979"/>
          <c:h val="7.4955943007124104E-2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8237314085739"/>
          <c:y val="5.4945006874140702E-2"/>
          <c:w val="0.52481824146981604"/>
          <c:h val="0.84952380952381001"/>
        </c:manualLayout>
      </c:layout>
      <c:barChart>
        <c:barDir val="bar"/>
        <c:grouping val="clustered"/>
        <c:varyColors val="0"/>
        <c:ser>
          <c:idx val="0"/>
          <c:order val="0"/>
          <c:tx>
            <c:v>2005-2015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C8A-4B14-A29F-8890ECF48E58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DC8A-4B14-A29F-8890ECF48E58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8A-4B14-A29F-8890ECF48E58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DC8A-4B14-A29F-8890ECF48E58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C8A-4B14-A29F-8890ECF48E58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C8A-4B14-A29F-8890ECF48E58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B0F-4A21-8C31-C4806C7D2535}"/>
              </c:ext>
            </c:extLst>
          </c:dPt>
          <c:dLbls>
            <c:dLbl>
              <c:idx val="0"/>
              <c:layout>
                <c:manualLayout>
                  <c:x val="-1.111089238845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33333333333332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261648450564E-2"/>
                  <c:y val="-3.663003663003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8216909643892499E-3"/>
                  <c:y val="5.752705569338080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33333333333332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333333333334408E-3"/>
                  <c:y val="-7.27504823315429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3504578352201E-2"/>
                  <c:y val="5.752705570677479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B0F-4A21-8C31-C4806C7D2535}"/>
                </c:ext>
                <c:ext xmlns:c15="http://schemas.microsoft.com/office/drawing/2012/chart" uri="{CE6537A1-D6FC-4f65-9D91-7224C49458BB}"/>
              </c:extLst>
            </c:dLbl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Figure6!$N$12:$N$14</c:f>
              <c:strCache>
                <c:ptCount val="3"/>
                <c:pt idx="0">
                  <c:v>Average % alternatives</c:v>
                </c:pt>
                <c:pt idx="1">
                  <c:v>Average % fixed income</c:v>
                </c:pt>
                <c:pt idx="2">
                  <c:v>Average number of active members</c:v>
                </c:pt>
              </c:strCache>
            </c:strRef>
          </c:cat>
          <c:val>
            <c:numRef>
              <c:f>Figure6!$O$12:$O$14</c:f>
              <c:numCache>
                <c:formatCode>0.000</c:formatCode>
                <c:ptCount val="3"/>
                <c:pt idx="0">
                  <c:v>-2.59939093845E-3</c:v>
                </c:pt>
                <c:pt idx="1">
                  <c:v>-1.9578466111799999E-3</c:v>
                </c:pt>
                <c:pt idx="2">
                  <c:v>6.5974559000000002E-4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E26-4C15-96BF-5AA11A24EACF}"/>
            </c:ext>
          </c:extLst>
        </c:ser>
        <c:ser>
          <c:idx val="1"/>
          <c:order val="1"/>
          <c:tx>
            <c:v>2010-2015</c:v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Figure6!$N$12:$N$14</c:f>
              <c:strCache>
                <c:ptCount val="3"/>
                <c:pt idx="0">
                  <c:v>Average % alternatives</c:v>
                </c:pt>
                <c:pt idx="1">
                  <c:v>Average % fixed income</c:v>
                </c:pt>
                <c:pt idx="2">
                  <c:v>Average number of active members</c:v>
                </c:pt>
              </c:strCache>
            </c:strRef>
          </c:cat>
          <c:val>
            <c:numRef>
              <c:f>Figure6!$P$12:$P$14</c:f>
              <c:numCache>
                <c:formatCode>0.000</c:formatCode>
                <c:ptCount val="3"/>
                <c:pt idx="0">
                  <c:v>-4.5046873642500002E-3</c:v>
                </c:pt>
                <c:pt idx="1">
                  <c:v>-4.1095739432799993E-3</c:v>
                </c:pt>
                <c:pt idx="2">
                  <c:v>2.7066401999999998E-3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B0F-4A21-8C31-C4806C7D2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8934048"/>
        <c:axId val="238941888"/>
      </c:barChart>
      <c:catAx>
        <c:axId val="2389340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8941888"/>
        <c:crosses val="autoZero"/>
        <c:auto val="1"/>
        <c:lblAlgn val="ctr"/>
        <c:lblOffset val="500"/>
        <c:noMultiLvlLbl val="0"/>
      </c:catAx>
      <c:valAx>
        <c:axId val="238941888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8934048"/>
        <c:crosses val="autoZero"/>
        <c:crossBetween val="between"/>
        <c:majorUnit val="4.0000000000000001E-3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0198272090988598"/>
          <c:y val="7.8741719785026906E-2"/>
          <c:w val="0.19432239720034999"/>
          <c:h val="0.15204036995375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64739720035"/>
          <c:y val="6.6849768778902599E-2"/>
          <c:w val="0.53769269466316705"/>
          <c:h val="0.8217460317460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Figure6!$O$28</c:f>
              <c:strCache>
                <c:ptCount val="1"/>
                <c:pt idx="0">
                  <c:v>2005-2015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C8A-4B14-A29F-8890ECF48E58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DC8A-4B14-A29F-8890ECF48E58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8A-4B14-A29F-8890ECF48E58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DC8A-4B14-A29F-8890ECF48E58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C8A-4B14-A29F-8890ECF48E58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C8A-4B14-A29F-8890ECF48E58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CA4-4F16-94EC-7CB0354BD897}"/>
              </c:ext>
            </c:extLst>
          </c:dPt>
          <c:dLbls>
            <c:dLbl>
              <c:idx val="0"/>
              <c:layout>
                <c:manualLayout>
                  <c:x val="-1.111089238845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33333333333332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261648450564E-2"/>
                  <c:y val="-3.663003663003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8216909643892499E-3"/>
                  <c:y val="5.752705569338080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33333333333332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333333333334408E-3"/>
                  <c:y val="-7.27504823315429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3504578352201E-2"/>
                  <c:y val="5.752705570677479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CA4-4F16-94EC-7CB0354BD897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Figure6!$N$29:$N$31</c:f>
              <c:strCache>
                <c:ptCount val="3"/>
                <c:pt idx="0">
                  <c:v>Average % alternatives</c:v>
                </c:pt>
                <c:pt idx="1">
                  <c:v>Average % fixed income</c:v>
                </c:pt>
                <c:pt idx="2">
                  <c:v>Average number of active members</c:v>
                </c:pt>
              </c:strCache>
            </c:strRef>
          </c:cat>
          <c:val>
            <c:numRef>
              <c:f>Figure6!$O$29:$O$31</c:f>
              <c:numCache>
                <c:formatCode>0.000</c:formatCode>
                <c:ptCount val="3"/>
                <c:pt idx="0">
                  <c:v>-2.6611699999999999E-2</c:v>
                </c:pt>
                <c:pt idx="1">
                  <c:v>-3.21158E-2</c:v>
                </c:pt>
                <c:pt idx="2">
                  <c:v>5.3000000000000003E-9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E26-4C15-96BF-5AA11A24EACF}"/>
            </c:ext>
          </c:extLst>
        </c:ser>
        <c:ser>
          <c:idx val="1"/>
          <c:order val="1"/>
          <c:tx>
            <c:strRef>
              <c:f>Figure6!$P$28</c:f>
              <c:strCache>
                <c:ptCount val="1"/>
                <c:pt idx="0">
                  <c:v>2010-2015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8CA4-4F16-94EC-7CB0354BD897}"/>
              </c:ext>
            </c:extLst>
          </c:dPt>
          <c:dLbls>
            <c:dLbl>
              <c:idx val="2"/>
              <c:layout>
                <c:manualLayout>
                  <c:x val="-1.1111111111111099E-2"/>
                  <c:y val="9.37382827146606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8CA4-4F16-94EC-7CB0354BD897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Figure6!$N$29:$N$31</c:f>
              <c:strCache>
                <c:ptCount val="3"/>
                <c:pt idx="0">
                  <c:v>Average % alternatives</c:v>
                </c:pt>
                <c:pt idx="1">
                  <c:v>Average % fixed income</c:v>
                </c:pt>
                <c:pt idx="2">
                  <c:v>Average number of active members</c:v>
                </c:pt>
              </c:strCache>
            </c:strRef>
          </c:cat>
          <c:val>
            <c:numRef>
              <c:f>Figure6!$P$29:$P$31</c:f>
              <c:numCache>
                <c:formatCode>0.000</c:formatCode>
                <c:ptCount val="3"/>
                <c:pt idx="0">
                  <c:v>-3.78999E-2</c:v>
                </c:pt>
                <c:pt idx="1">
                  <c:v>-7.0214799999999994E-2</c:v>
                </c:pt>
                <c:pt idx="2">
                  <c:v>2.1999999999999998E-8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CA4-4F16-94EC-7CB0354BD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8935168"/>
        <c:axId val="237022400"/>
      </c:barChart>
      <c:catAx>
        <c:axId val="238935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7022400"/>
        <c:crosses val="autoZero"/>
        <c:auto val="1"/>
        <c:lblAlgn val="ctr"/>
        <c:lblOffset val="500"/>
        <c:noMultiLvlLbl val="0"/>
      </c:catAx>
      <c:valAx>
        <c:axId val="237022400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8935168"/>
        <c:crosses val="autoZero"/>
        <c:crossBetween val="between"/>
        <c:majorUnit val="0.0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49642716535433101"/>
          <c:y val="0.68985283089613803"/>
          <c:w val="0.19432239720034999"/>
          <c:h val="0.15204036995375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64739720035"/>
          <c:y val="3.1135483064616901E-2"/>
          <c:w val="0.53769269466316705"/>
          <c:h val="0.8217460317460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Figure6!$O$28</c:f>
              <c:strCache>
                <c:ptCount val="1"/>
                <c:pt idx="0">
                  <c:v>2005-2015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C8A-4B14-A29F-8890ECF48E58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DC8A-4B14-A29F-8890ECF48E58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8A-4B14-A29F-8890ECF48E58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DC8A-4B14-A29F-8890ECF48E58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C8A-4B14-A29F-8890ECF48E58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C8A-4B14-A29F-8890ECF48E58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56E-40E7-9DC4-8D324E63FDFB}"/>
              </c:ext>
            </c:extLst>
          </c:dPt>
          <c:dLbls>
            <c:dLbl>
              <c:idx val="0"/>
              <c:layout>
                <c:manualLayout>
                  <c:x val="-1.111089238845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33333333333332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0261648450564E-2"/>
                  <c:y val="-3.663003663003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8216909643892499E-3"/>
                  <c:y val="5.752705569338080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33333333333332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333333333334408E-3"/>
                  <c:y val="-7.27504823315429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3504578352201E-2"/>
                  <c:y val="5.752705570677479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56E-40E7-9DC4-8D324E63FDFB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Figure6!$N$44:$N$46</c:f>
              <c:strCache>
                <c:ptCount val="3"/>
                <c:pt idx="0">
                  <c:v>Average % alternatives</c:v>
                </c:pt>
                <c:pt idx="1">
                  <c:v>Average % fixed income</c:v>
                </c:pt>
                <c:pt idx="2">
                  <c:v>Average number of active members</c:v>
                </c:pt>
              </c:strCache>
            </c:strRef>
          </c:cat>
          <c:val>
            <c:numRef>
              <c:f>Figure6!$O$44:$O$46</c:f>
              <c:numCache>
                <c:formatCode>General</c:formatCode>
                <c:ptCount val="3"/>
                <c:pt idx="0">
                  <c:v>-2.6611699999999998</c:v>
                </c:pt>
                <c:pt idx="1">
                  <c:v>-3.2115800000000001</c:v>
                </c:pt>
                <c:pt idx="2">
                  <c:v>5.3000000000000001E-7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E26-4C15-96BF-5AA11A24EACF}"/>
            </c:ext>
          </c:extLst>
        </c:ser>
        <c:ser>
          <c:idx val="1"/>
          <c:order val="1"/>
          <c:tx>
            <c:strRef>
              <c:f>Figure6!$P$28</c:f>
              <c:strCache>
                <c:ptCount val="1"/>
                <c:pt idx="0">
                  <c:v>2010-2015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556E-40E7-9DC4-8D324E63FDFB}"/>
              </c:ext>
            </c:extLst>
          </c:dPt>
          <c:dLbls>
            <c:dLbl>
              <c:idx val="1"/>
              <c:layout>
                <c:manualLayout>
                  <c:x val="-5.55555555555554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56E-40E7-9DC4-8D324E63FDF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111111111111099E-2"/>
                  <c:y val="9.37382827146606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56E-40E7-9DC4-8D324E63FDFB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Figure6!$N$44:$N$46</c:f>
              <c:strCache>
                <c:ptCount val="3"/>
                <c:pt idx="0">
                  <c:v>Average % alternatives</c:v>
                </c:pt>
                <c:pt idx="1">
                  <c:v>Average % fixed income</c:v>
                </c:pt>
                <c:pt idx="2">
                  <c:v>Average number of active members</c:v>
                </c:pt>
              </c:strCache>
            </c:strRef>
          </c:cat>
          <c:val>
            <c:numRef>
              <c:f>Figure6!$P$44:$P$46</c:f>
              <c:numCache>
                <c:formatCode>General</c:formatCode>
                <c:ptCount val="3"/>
                <c:pt idx="0">
                  <c:v>-3.78999</c:v>
                </c:pt>
                <c:pt idx="1">
                  <c:v>-7.0214799999999995</c:v>
                </c:pt>
                <c:pt idx="2">
                  <c:v>2.1999999999999997E-6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556E-40E7-9DC4-8D324E63F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7032480"/>
        <c:axId val="237031920"/>
      </c:barChart>
      <c:catAx>
        <c:axId val="237032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7031920"/>
        <c:crosses val="autoZero"/>
        <c:auto val="1"/>
        <c:lblAlgn val="ctr"/>
        <c:lblOffset val="500"/>
        <c:noMultiLvlLbl val="0"/>
      </c:catAx>
      <c:valAx>
        <c:axId val="237031920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Basis</a:t>
                </a:r>
                <a:r>
                  <a:rPr lang="en-US" b="0" baseline="0"/>
                  <a:t> points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60999387576552899"/>
              <c:y val="0.932539682539683"/>
            </c:manualLayout>
          </c:layout>
          <c:overlay val="0"/>
        </c:title>
        <c:numFmt formatCode="0.0" sourceLinked="0"/>
        <c:majorTickMark val="none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7032480"/>
        <c:crosses val="autoZero"/>
        <c:crossBetween val="between"/>
        <c:majorUnit val="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47976049868766402"/>
          <c:y val="0.63032902137232805"/>
          <c:w val="0.19432239720034999"/>
          <c:h val="0.15204036995375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3'!$A$26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6896132468735527E-2"/>
                  <c:y val="1.5873104958177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8A7-4E53-A3C1-C46A0EF5316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6666666666667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8A7-4E53-A3C1-C46A0EF5316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8A7-4E53-A3C1-C46A0EF5316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6666666666667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8A7-4E53-A3C1-C46A0EF5316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3'!$B$25:$E$25</c:f>
              <c:strCache>
                <c:ptCount val="4"/>
                <c:pt idx="0">
                  <c:v>Private equity</c:v>
                </c:pt>
                <c:pt idx="1">
                  <c:v>Hedge funds</c:v>
                </c:pt>
                <c:pt idx="2">
                  <c:v>Real estate</c:v>
                </c:pt>
                <c:pt idx="3">
                  <c:v>Commodities</c:v>
                </c:pt>
              </c:strCache>
            </c:strRef>
          </c:cat>
          <c:val>
            <c:numRef>
              <c:f>'Figure 3'!$B$26:$E$26</c:f>
              <c:numCache>
                <c:formatCode>0.0%</c:formatCode>
                <c:ptCount val="4"/>
                <c:pt idx="0">
                  <c:v>0.29118995980396772</c:v>
                </c:pt>
                <c:pt idx="1">
                  <c:v>5.8223692970991954E-2</c:v>
                </c:pt>
                <c:pt idx="2">
                  <c:v>0.62951156573357003</c:v>
                </c:pt>
                <c:pt idx="3">
                  <c:v>2.107478149147032E-2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8A7-4E53-A3C1-C46A0EF53165}"/>
            </c:ext>
          </c:extLst>
        </c:ser>
        <c:ser>
          <c:idx val="1"/>
          <c:order val="1"/>
          <c:tx>
            <c:strRef>
              <c:f>'Figure 3'!$A$27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5.55565385787451E-3"/>
                  <c:y val="-1.8140586977972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8A7-4E53-A3C1-C46A0EF5316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9962546816479401E-2"/>
                  <c:y val="7.25623479118892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4906367041198503E-3"/>
                  <c:y val="-1.8140586977972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3'!$B$25:$E$25</c:f>
              <c:strCache>
                <c:ptCount val="4"/>
                <c:pt idx="0">
                  <c:v>Private equity</c:v>
                </c:pt>
                <c:pt idx="1">
                  <c:v>Hedge funds</c:v>
                </c:pt>
                <c:pt idx="2">
                  <c:v>Real estate</c:v>
                </c:pt>
                <c:pt idx="3">
                  <c:v>Commodities</c:v>
                </c:pt>
              </c:strCache>
            </c:strRef>
          </c:cat>
          <c:val>
            <c:numRef>
              <c:f>'Figure 3'!$B$27:$E$27</c:f>
              <c:numCache>
                <c:formatCode>0.0%</c:formatCode>
                <c:ptCount val="4"/>
                <c:pt idx="0">
                  <c:v>0.35103711442147217</c:v>
                </c:pt>
                <c:pt idx="1">
                  <c:v>0.31144137869635208</c:v>
                </c:pt>
                <c:pt idx="2">
                  <c:v>0.30951611794589512</c:v>
                </c:pt>
                <c:pt idx="3">
                  <c:v>2.8005388936280729E-2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8A7-4E53-A3C1-C46A0EF53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026880"/>
        <c:axId val="237024640"/>
      </c:barChart>
      <c:catAx>
        <c:axId val="23702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txPr>
          <a:bodyPr rot="0"/>
          <a:lstStyle/>
          <a:p>
            <a:pPr>
              <a:defRPr/>
            </a:pPr>
            <a:endParaRPr lang="en-US"/>
          </a:p>
        </c:txPr>
        <c:crossAx val="237024640"/>
        <c:crosses val="autoZero"/>
        <c:auto val="1"/>
        <c:lblAlgn val="ctr"/>
        <c:lblOffset val="100"/>
        <c:noMultiLvlLbl val="0"/>
      </c:catAx>
      <c:valAx>
        <c:axId val="237024640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3702688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5409798775153103"/>
          <c:y val="7.9493188351456065E-2"/>
          <c:w val="0.24181546240543461"/>
          <c:h val="7.0118110236220471E-2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415463692038489"/>
          <c:y val="3.1621047369078839E-3"/>
          <c:w val="0.5486301399825021"/>
          <c:h val="0.90985376827896514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1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4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5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6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Lbls>
            <c:dLbl>
              <c:idx val="4"/>
              <c:layout>
                <c:manualLayout>
                  <c:x val="-8.33333333333332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('Figure 4'!$A$32,'Figure 4'!$A$31,'Figure 4'!$A$30,'Figure 4'!$A$29,'Figure 4'!$A$28,'Figure 4'!$A$27,'Figure 4'!$A$26)</c:f>
              <c:strCache>
                <c:ptCount val="7"/>
                <c:pt idx="0">
                  <c:v>Negative cash flow</c:v>
                </c:pt>
                <c:pt idx="1">
                  <c:v>Has separate council</c:v>
                </c:pt>
                <c:pt idx="2">
                  <c:v>Started pre-recession </c:v>
                </c:pt>
                <c:pt idx="3">
                  <c:v>Above-avg. assumed return</c:v>
                </c:pt>
                <c:pt idx="4">
                  <c:v>Above-avg. funded ratio</c:v>
                </c:pt>
                <c:pt idx="5">
                  <c:v>Paid full ARC</c:v>
                </c:pt>
                <c:pt idx="6">
                  <c:v>Lowest asset quartile</c:v>
                </c:pt>
              </c:strCache>
            </c:strRef>
          </c:cat>
          <c:val>
            <c:numRef>
              <c:f>('Figure 4'!$B$32,'Figure 4'!$B$31,'Figure 4'!$B$30,'Figure 4'!$B$29,'Figure 4'!$B$28,'Figure 4'!$B$27,'Figure 4'!$B$26)</c:f>
              <c:numCache>
                <c:formatCode>0.00%</c:formatCode>
                <c:ptCount val="7"/>
                <c:pt idx="0">
                  <c:v>-7.9600000000000001E-3</c:v>
                </c:pt>
                <c:pt idx="1">
                  <c:v>3.0200000000000001E-2</c:v>
                </c:pt>
                <c:pt idx="2">
                  <c:v>0.115</c:v>
                </c:pt>
                <c:pt idx="3">
                  <c:v>5.6899999999999999E-2</c:v>
                </c:pt>
                <c:pt idx="4">
                  <c:v>-1.43E-2</c:v>
                </c:pt>
                <c:pt idx="5">
                  <c:v>2.2599999999999999E-2</c:v>
                </c:pt>
                <c:pt idx="6">
                  <c:v>-3.6699999999999998E-4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028000"/>
        <c:axId val="237029680"/>
      </c:barChart>
      <c:catAx>
        <c:axId val="2370280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/>
        </c:spPr>
        <c:crossAx val="237029680"/>
        <c:crosses val="autoZero"/>
        <c:auto val="1"/>
        <c:lblAlgn val="ctr"/>
        <c:lblOffset val="100"/>
        <c:noMultiLvlLbl val="0"/>
      </c:catAx>
      <c:valAx>
        <c:axId val="237029680"/>
        <c:scaling>
          <c:orientation val="minMax"/>
          <c:max val="0.15"/>
          <c:min val="-0.05"/>
        </c:scaling>
        <c:delete val="0"/>
        <c:axPos val="b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37028000"/>
        <c:crosses val="autoZero"/>
        <c:crossBetween val="between"/>
        <c:majorUnit val="0.05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20770899791187"/>
          <c:y val="5.6469816272965878E-2"/>
          <c:w val="0.80031498253619748"/>
          <c:h val="0.793592988376452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8489202808513809E-2"/>
                  <c:y val="-8.9505946381300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2924569844568975E-2"/>
                  <c:y val="-8.9840687090809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5'!$A$26:$A$27</c:f>
              <c:strCache>
                <c:ptCount val="2"/>
                <c:pt idx="0">
                  <c:v>2010-2015</c:v>
                </c:pt>
                <c:pt idx="1">
                  <c:v>2005-2015</c:v>
                </c:pt>
              </c:strCache>
            </c:strRef>
          </c:cat>
          <c:val>
            <c:numRef>
              <c:f>'Figure 5'!$B$26:$B$27</c:f>
              <c:numCache>
                <c:formatCode>0.0</c:formatCode>
                <c:ptCount val="2"/>
                <c:pt idx="0">
                  <c:v>-44.2</c:v>
                </c:pt>
                <c:pt idx="1">
                  <c:v>-31.8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37021280"/>
        <c:axId val="237020720"/>
      </c:barChart>
      <c:catAx>
        <c:axId val="237021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7020720"/>
        <c:crosses val="autoZero"/>
        <c:auto val="1"/>
        <c:lblAlgn val="ctr"/>
        <c:lblOffset val="100"/>
        <c:noMultiLvlLbl val="0"/>
      </c:catAx>
      <c:valAx>
        <c:axId val="237020720"/>
        <c:scaling>
          <c:orientation val="minMax"/>
          <c:max val="50"/>
          <c:min val="-5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Basis points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7021280"/>
        <c:crosses val="autoZero"/>
        <c:crossBetween val="between"/>
        <c:majorUnit val="2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56775797762121"/>
          <c:y val="4.3650793650793697E-2"/>
          <c:w val="0.7395375051802735"/>
          <c:h val="0.791373917595480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6'!$C$29</c:f>
              <c:strCache>
                <c:ptCount val="1"/>
                <c:pt idx="0">
                  <c:v>2010-2015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1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3D5-439B-B5CD-1444DEC66454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4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13D5-439B-B5CD-1444DEC66454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13D5-439B-B5CD-1444DEC66454}"/>
              </c:ext>
            </c:extLst>
          </c:dPt>
          <c:dPt>
            <c:idx val="6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D5-439B-B5CD-1444DEC66454}"/>
              </c:ext>
            </c:extLst>
          </c:dPt>
          <c:dPt>
            <c:idx val="8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Lbls>
            <c:dLbl>
              <c:idx val="1"/>
              <c:layout>
                <c:manualLayout>
                  <c:x val="1.9346476039389401E-7"/>
                  <c:y val="1.6027451821440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398259428098833E-3"/>
                  <c:y val="-5.2438182069346594E-3"/>
                </c:manualLayout>
              </c:layout>
              <c:numFmt formatCode="#,##0.0" sourceLinked="0"/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80132615002071"/>
                      <c:h val="9.959881053649456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9.8268490394474595E-3"/>
                  <c:y val="7.8590030331811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3710073710073704E-3"/>
                  <c:y val="7.85930941511685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185067526416E-16"/>
                  <c:y val="2.380952380952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185067526416E-16"/>
                  <c:y val="3.1746031746031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6'!$A$30:$A$33</c:f>
              <c:strCache>
                <c:ptCount val="4"/>
                <c:pt idx="0">
                  <c:v>Commodities</c:v>
                </c:pt>
                <c:pt idx="1">
                  <c:v>Real estate</c:v>
                </c:pt>
                <c:pt idx="2">
                  <c:v>Hedge funds</c:v>
                </c:pt>
                <c:pt idx="3">
                  <c:v>Private equity</c:v>
                </c:pt>
              </c:strCache>
            </c:strRef>
          </c:cat>
          <c:val>
            <c:numRef>
              <c:f>('Figure 6'!$C$33,'Figure 6'!$C$32,'Figure 6'!$C$31,'Figure 6'!$C$30)</c:f>
              <c:numCache>
                <c:formatCode>0.0</c:formatCode>
                <c:ptCount val="4"/>
                <c:pt idx="0">
                  <c:v>-59.1</c:v>
                </c:pt>
                <c:pt idx="1">
                  <c:v>25.1</c:v>
                </c:pt>
                <c:pt idx="2">
                  <c:v>-74.5</c:v>
                </c:pt>
                <c:pt idx="3">
                  <c:v>32.300000000000004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13D5-439B-B5CD-1444DEC66454}"/>
            </c:ext>
          </c:extLst>
        </c:ser>
        <c:ser>
          <c:idx val="1"/>
          <c:order val="1"/>
          <c:tx>
            <c:strRef>
              <c:f>'Figure 6'!$B$29</c:f>
              <c:strCache>
                <c:ptCount val="1"/>
                <c:pt idx="0">
                  <c:v>2005-2015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1"/>
            <c:invertIfNegative val="0"/>
            <c:bubble3D val="0"/>
            <c:spPr>
              <a:pattFill prst="wd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D5-439B-B5CD-1444DEC66454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4"/>
            <c:invertIfNegative val="0"/>
            <c:bubble3D val="0"/>
            <c:spPr>
              <a:pattFill prst="wd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D5-439B-B5CD-1444DEC66454}"/>
              </c:ext>
            </c:extLst>
          </c:dPt>
          <c:dPt>
            <c:idx val="6"/>
            <c:invertIfNegative val="0"/>
            <c:bubble3D val="0"/>
            <c:spPr>
              <a:pattFill prst="wd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3D5-439B-B5CD-1444DEC66454}"/>
              </c:ext>
            </c:extLst>
          </c:dPt>
          <c:dPt>
            <c:idx val="8"/>
            <c:invertIfNegative val="0"/>
            <c:bubble3D val="0"/>
            <c:spPr>
              <a:pattFill prst="wd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Lbls>
            <c:dLbl>
              <c:idx val="0"/>
              <c:layout>
                <c:manualLayout>
                  <c:x val="-5.5548993875765501E-3"/>
                  <c:y val="-7.93682039745017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5890421559712904E-3"/>
                  <c:y val="-9.0174331321425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73403324584398E-3"/>
                  <c:y val="-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9034223916113703E-3"/>
                  <c:y val="-8.2453506541254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0555774278215202E-2"/>
                  <c:y val="-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333333333333297E-3"/>
                  <c:y val="-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6'!$A$30:$A$33</c:f>
              <c:strCache>
                <c:ptCount val="4"/>
                <c:pt idx="0">
                  <c:v>Commodities</c:v>
                </c:pt>
                <c:pt idx="1">
                  <c:v>Real estate</c:v>
                </c:pt>
                <c:pt idx="2">
                  <c:v>Hedge funds</c:v>
                </c:pt>
                <c:pt idx="3">
                  <c:v>Private equity</c:v>
                </c:pt>
              </c:strCache>
            </c:strRef>
          </c:cat>
          <c:val>
            <c:numRef>
              <c:f>('Figure 6'!$B$33,'Figure 6'!$B$32,'Figure 6'!$B$31,'Figure 6'!$B$30)</c:f>
              <c:numCache>
                <c:formatCode>0.0</c:formatCode>
                <c:ptCount val="4"/>
                <c:pt idx="0">
                  <c:v>-121</c:v>
                </c:pt>
                <c:pt idx="1">
                  <c:v>0.71699999999999997</c:v>
                </c:pt>
                <c:pt idx="2">
                  <c:v>-47.699999999999996</c:v>
                </c:pt>
                <c:pt idx="3">
                  <c:v>16.099999999999998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3D5-439B-B5CD-1444DEC66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864512"/>
        <c:axId val="239862832"/>
      </c:barChart>
      <c:catAx>
        <c:axId val="2398645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/>
        </c:spPr>
        <c:crossAx val="239862832"/>
        <c:crosses val="autoZero"/>
        <c:auto val="1"/>
        <c:lblAlgn val="ctr"/>
        <c:lblOffset val="100"/>
        <c:noMultiLvlLbl val="0"/>
      </c:catAx>
      <c:valAx>
        <c:axId val="239862832"/>
        <c:scaling>
          <c:orientation val="minMax"/>
          <c:max val="50"/>
          <c:min val="-150"/>
        </c:scaling>
        <c:delete val="0"/>
        <c:axPos val="b"/>
        <c:majorGridlines>
          <c:spPr>
            <a:ln w="3175"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Basis points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crossAx val="239864512"/>
        <c:crosses val="autoZero"/>
        <c:crossBetween val="between"/>
        <c:majorUnit val="50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4712208868628263"/>
          <c:y val="7.3341912593335792E-2"/>
          <c:w val="0.19715332458442694"/>
          <c:h val="0.10634514435695538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12326</xdr:rowOff>
    </xdr:from>
    <xdr:to>
      <xdr:col>5</xdr:col>
      <xdr:colOff>133350</xdr:colOff>
      <xdr:row>18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52387</xdr:rowOff>
    </xdr:from>
    <xdr:to>
      <xdr:col>6</xdr:col>
      <xdr:colOff>514350</xdr:colOff>
      <xdr:row>18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514350</xdr:colOff>
      <xdr:row>3</xdr:row>
      <xdr:rowOff>38100</xdr:rowOff>
    </xdr:from>
    <xdr:to>
      <xdr:col>24</xdr:col>
      <xdr:colOff>209550</xdr:colOff>
      <xdr:row>18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495300</xdr:colOff>
      <xdr:row>19</xdr:row>
      <xdr:rowOff>152400</xdr:rowOff>
    </xdr:from>
    <xdr:to>
      <xdr:col>25</xdr:col>
      <xdr:colOff>190500</xdr:colOff>
      <xdr:row>35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38100</xdr:colOff>
      <xdr:row>37</xdr:row>
      <xdr:rowOff>9525</xdr:rowOff>
    </xdr:from>
    <xdr:to>
      <xdr:col>25</xdr:col>
      <xdr:colOff>342900</xdr:colOff>
      <xdr:row>53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5</xdr:col>
      <xdr:colOff>209550</xdr:colOff>
      <xdr:row>18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200024</xdr:rowOff>
    </xdr:from>
    <xdr:to>
      <xdr:col>4</xdr:col>
      <xdr:colOff>885825</xdr:colOff>
      <xdr:row>17</xdr:row>
      <xdr:rowOff>200024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23810</xdr:colOff>
      <xdr:row>2</xdr:row>
      <xdr:rowOff>14285</xdr:rowOff>
    </xdr:from>
    <xdr:to>
      <xdr:col>6</xdr:col>
      <xdr:colOff>128585</xdr:colOff>
      <xdr:row>18</xdr:row>
      <xdr:rowOff>14285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5</xdr:col>
      <xdr:colOff>685800</xdr:colOff>
      <xdr:row>21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42861</xdr:colOff>
      <xdr:row>1</xdr:row>
      <xdr:rowOff>61912</xdr:rowOff>
    </xdr:from>
    <xdr:to>
      <xdr:col>7</xdr:col>
      <xdr:colOff>519111</xdr:colOff>
      <xdr:row>17</xdr:row>
      <xdr:rowOff>61912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120650</xdr:rowOff>
    </xdr:from>
    <xdr:to>
      <xdr:col>5</xdr:col>
      <xdr:colOff>85725</xdr:colOff>
      <xdr:row>17</xdr:row>
      <xdr:rowOff>120650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/>
  </sheetViews>
  <sheetFormatPr defaultColWidth="8.85546875" defaultRowHeight="15.75" x14ac:dyDescent="0.25"/>
  <cols>
    <col min="1" max="1" width="8.85546875" style="58"/>
    <col min="2" max="2" width="17.5703125" style="53" customWidth="1"/>
    <col min="3" max="3" width="19.42578125" style="53" customWidth="1"/>
    <col min="4" max="4" width="11.85546875" style="53" customWidth="1"/>
    <col min="5" max="16384" width="8.85546875" style="8"/>
  </cols>
  <sheetData>
    <row r="1" spans="1:6" x14ac:dyDescent="0.25">
      <c r="A1" s="58" t="s">
        <v>96</v>
      </c>
      <c r="F1" s="34"/>
    </row>
    <row r="20" spans="1:4" x14ac:dyDescent="0.25">
      <c r="A20" s="63" t="s">
        <v>89</v>
      </c>
    </row>
    <row r="21" spans="1:4" x14ac:dyDescent="0.25">
      <c r="A21" s="65" t="s">
        <v>97</v>
      </c>
    </row>
    <row r="24" spans="1:4" x14ac:dyDescent="0.25">
      <c r="A24" s="59" t="s">
        <v>88</v>
      </c>
      <c r="B24" s="54" t="s">
        <v>116</v>
      </c>
      <c r="C24" s="54" t="s">
        <v>87</v>
      </c>
      <c r="D24" s="54" t="s">
        <v>84</v>
      </c>
    </row>
    <row r="25" spans="1:4" x14ac:dyDescent="0.25">
      <c r="A25" s="60">
        <v>2001</v>
      </c>
      <c r="B25" s="55">
        <v>0.57803927200000005</v>
      </c>
      <c r="C25" s="55">
        <v>0.33296366199999999</v>
      </c>
      <c r="D25" s="55">
        <v>9.0637432000000004E-2</v>
      </c>
    </row>
    <row r="26" spans="1:4" x14ac:dyDescent="0.25">
      <c r="A26" s="61">
        <v>2002</v>
      </c>
      <c r="B26" s="56">
        <v>0.56381695600000004</v>
      </c>
      <c r="C26" s="56">
        <v>0.34083720200000001</v>
      </c>
      <c r="D26" s="56">
        <v>9.4512032999999995E-2</v>
      </c>
    </row>
    <row r="27" spans="1:4" x14ac:dyDescent="0.25">
      <c r="A27" s="61">
        <v>2003</v>
      </c>
      <c r="B27" s="56">
        <v>0.57886624200000003</v>
      </c>
      <c r="C27" s="56">
        <v>0.330210477</v>
      </c>
      <c r="D27" s="56">
        <v>9.0666591000000005E-2</v>
      </c>
    </row>
    <row r="28" spans="1:4" x14ac:dyDescent="0.25">
      <c r="A28" s="61">
        <v>2004</v>
      </c>
      <c r="B28" s="56">
        <v>0.61102986299999995</v>
      </c>
      <c r="C28" s="56">
        <v>0.30055651100000003</v>
      </c>
      <c r="D28" s="56">
        <v>8.7771845000000001E-2</v>
      </c>
    </row>
    <row r="29" spans="1:4" x14ac:dyDescent="0.25">
      <c r="A29" s="61">
        <v>2005</v>
      </c>
      <c r="B29" s="56">
        <v>0.61318414799999998</v>
      </c>
      <c r="C29" s="56">
        <v>0.29375876299999998</v>
      </c>
      <c r="D29" s="56">
        <v>9.2251381999999993E-2</v>
      </c>
    </row>
    <row r="30" spans="1:4" x14ac:dyDescent="0.25">
      <c r="A30" s="61">
        <v>2006</v>
      </c>
      <c r="B30" s="56">
        <v>0.61240306799999999</v>
      </c>
      <c r="C30" s="56">
        <v>0.28348742100000002</v>
      </c>
      <c r="D30" s="56">
        <v>0.10318124699999999</v>
      </c>
    </row>
    <row r="31" spans="1:4" x14ac:dyDescent="0.25">
      <c r="A31" s="61">
        <v>2007</v>
      </c>
      <c r="B31" s="56">
        <v>0.59529209699999996</v>
      </c>
      <c r="C31" s="56">
        <v>0.278343059</v>
      </c>
      <c r="D31" s="56">
        <v>0.12562125800000001</v>
      </c>
    </row>
    <row r="32" spans="1:4" x14ac:dyDescent="0.25">
      <c r="A32" s="61">
        <v>2008</v>
      </c>
      <c r="B32" s="56">
        <v>0.53697581599999999</v>
      </c>
      <c r="C32" s="56">
        <v>0.28865688499999997</v>
      </c>
      <c r="D32" s="56">
        <v>0.17348735700000004</v>
      </c>
    </row>
    <row r="33" spans="1:4" x14ac:dyDescent="0.25">
      <c r="A33" s="61">
        <v>2009</v>
      </c>
      <c r="B33" s="56">
        <v>0.503279425</v>
      </c>
      <c r="C33" s="56">
        <v>0.31315312099999998</v>
      </c>
      <c r="D33" s="56">
        <v>0.18366975800000002</v>
      </c>
    </row>
    <row r="34" spans="1:4" x14ac:dyDescent="0.25">
      <c r="A34" s="61">
        <v>2010</v>
      </c>
      <c r="B34" s="56">
        <v>0.50269748800000003</v>
      </c>
      <c r="C34" s="56">
        <v>0.30168600400000001</v>
      </c>
      <c r="D34" s="56">
        <v>0.19562334300000001</v>
      </c>
    </row>
    <row r="35" spans="1:4" x14ac:dyDescent="0.25">
      <c r="A35" s="61">
        <v>2011</v>
      </c>
      <c r="B35" s="56">
        <v>0.515522386</v>
      </c>
      <c r="C35" s="56">
        <v>0.27214660000000002</v>
      </c>
      <c r="D35" s="56">
        <v>0.211932179</v>
      </c>
    </row>
    <row r="36" spans="1:4" x14ac:dyDescent="0.25">
      <c r="A36" s="61">
        <v>2012</v>
      </c>
      <c r="B36" s="56">
        <v>0.49675521500000003</v>
      </c>
      <c r="C36" s="56">
        <v>0.26586577500000003</v>
      </c>
      <c r="D36" s="56">
        <v>0.236812197</v>
      </c>
    </row>
    <row r="37" spans="1:4" x14ac:dyDescent="0.25">
      <c r="A37" s="61">
        <v>2013</v>
      </c>
      <c r="B37" s="56">
        <v>0.51184709399999995</v>
      </c>
      <c r="C37" s="56">
        <v>0.24633370099999999</v>
      </c>
      <c r="D37" s="56">
        <v>0.24206782399999999</v>
      </c>
    </row>
    <row r="38" spans="1:4" x14ac:dyDescent="0.25">
      <c r="A38" s="61">
        <v>2014</v>
      </c>
      <c r="B38" s="56">
        <v>0.51865860699999999</v>
      </c>
      <c r="C38" s="56">
        <v>0.24663816699999999</v>
      </c>
      <c r="D38" s="56">
        <v>0.234734306</v>
      </c>
    </row>
    <row r="39" spans="1:4" x14ac:dyDescent="0.25">
      <c r="A39" s="62">
        <v>2015</v>
      </c>
      <c r="B39" s="57">
        <v>0.51853891299999999</v>
      </c>
      <c r="C39" s="57">
        <v>0.23963230099999999</v>
      </c>
      <c r="D39" s="57">
        <v>0.241810421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ColWidth="8.85546875" defaultRowHeight="12.75" x14ac:dyDescent="0.2"/>
  <cols>
    <col min="1" max="1" width="28.42578125" style="37" customWidth="1"/>
    <col min="2" max="2" width="12.7109375" style="74" customWidth="1"/>
    <col min="3" max="3" width="11.7109375" style="74" customWidth="1"/>
    <col min="4" max="4" width="11" style="37" customWidth="1"/>
    <col min="5" max="5" width="3.42578125" style="37" bestFit="1" customWidth="1"/>
    <col min="6" max="6" width="8.85546875" style="37"/>
    <col min="7" max="7" width="29" style="37" bestFit="1" customWidth="1"/>
    <col min="8" max="8" width="9.42578125" style="37" bestFit="1" customWidth="1"/>
    <col min="9" max="16384" width="8.85546875" style="37"/>
  </cols>
  <sheetData>
    <row r="1" spans="1:9" ht="15.75" x14ac:dyDescent="0.25">
      <c r="A1" s="43" t="s">
        <v>115</v>
      </c>
      <c r="F1" s="43"/>
      <c r="G1" s="46"/>
      <c r="H1" s="46" t="s">
        <v>85</v>
      </c>
      <c r="I1" s="43"/>
    </row>
    <row r="2" spans="1:9" ht="15.75" x14ac:dyDescent="0.25">
      <c r="A2" s="34"/>
      <c r="F2" s="43"/>
      <c r="I2" s="43"/>
    </row>
    <row r="3" spans="1:9" ht="15.75" x14ac:dyDescent="0.25">
      <c r="F3" s="43"/>
      <c r="I3" s="43"/>
    </row>
    <row r="4" spans="1:9" ht="15.75" x14ac:dyDescent="0.25">
      <c r="F4" s="43"/>
      <c r="I4" s="43"/>
    </row>
    <row r="5" spans="1:9" ht="15.75" x14ac:dyDescent="0.25">
      <c r="F5" s="43"/>
      <c r="I5" s="43"/>
    </row>
    <row r="6" spans="1:9" ht="15.75" x14ac:dyDescent="0.25">
      <c r="F6" s="43"/>
      <c r="I6" s="43"/>
    </row>
    <row r="7" spans="1:9" ht="15.75" x14ac:dyDescent="0.25">
      <c r="F7" s="43"/>
      <c r="I7" s="43"/>
    </row>
    <row r="8" spans="1:9" ht="15.75" x14ac:dyDescent="0.25">
      <c r="F8" s="43"/>
      <c r="I8" s="43"/>
    </row>
    <row r="9" spans="1:9" ht="15.75" x14ac:dyDescent="0.25">
      <c r="F9" s="43"/>
      <c r="I9" s="43"/>
    </row>
    <row r="10" spans="1:9" ht="15.75" x14ac:dyDescent="0.25">
      <c r="F10" s="43"/>
      <c r="I10" s="43"/>
    </row>
    <row r="11" spans="1:9" ht="15.75" x14ac:dyDescent="0.25">
      <c r="F11" s="43"/>
      <c r="I11" s="43"/>
    </row>
    <row r="12" spans="1:9" ht="15.75" x14ac:dyDescent="0.25">
      <c r="F12" s="43"/>
      <c r="I12" s="43"/>
    </row>
    <row r="13" spans="1:9" ht="15.75" x14ac:dyDescent="0.25">
      <c r="F13" s="43"/>
      <c r="I13" s="43"/>
    </row>
    <row r="14" spans="1:9" ht="15.75" x14ac:dyDescent="0.25">
      <c r="F14" s="43"/>
      <c r="I14" s="43"/>
    </row>
    <row r="15" spans="1:9" ht="15.75" x14ac:dyDescent="0.25">
      <c r="F15" s="43"/>
      <c r="I15" s="43"/>
    </row>
    <row r="16" spans="1:9" ht="15.75" x14ac:dyDescent="0.25">
      <c r="F16" s="43"/>
      <c r="I16" s="43"/>
    </row>
    <row r="17" spans="1:9" ht="15.75" x14ac:dyDescent="0.25">
      <c r="F17" s="43"/>
      <c r="I17" s="43"/>
    </row>
    <row r="18" spans="1:9" ht="15.75" x14ac:dyDescent="0.25">
      <c r="F18" s="43"/>
      <c r="I18" s="43"/>
    </row>
    <row r="19" spans="1:9" ht="15.75" x14ac:dyDescent="0.25">
      <c r="F19" s="43"/>
      <c r="I19" s="43"/>
    </row>
    <row r="20" spans="1:9" ht="15.75" x14ac:dyDescent="0.25">
      <c r="A20" s="44" t="s">
        <v>106</v>
      </c>
      <c r="F20" s="43"/>
      <c r="G20" s="43"/>
      <c r="H20" s="43"/>
      <c r="I20" s="43"/>
    </row>
    <row r="21" spans="1:9" ht="15.75" x14ac:dyDescent="0.25">
      <c r="A21" s="36" t="s">
        <v>114</v>
      </c>
      <c r="F21" s="43"/>
      <c r="G21" s="43"/>
      <c r="H21" s="43"/>
      <c r="I21" s="43"/>
    </row>
    <row r="22" spans="1:9" ht="15.75" x14ac:dyDescent="0.25">
      <c r="A22" s="65" t="s">
        <v>97</v>
      </c>
      <c r="F22" s="43"/>
      <c r="G22" s="43"/>
      <c r="H22" s="43"/>
      <c r="I22" s="43"/>
    </row>
    <row r="25" spans="1:9" ht="15.75" x14ac:dyDescent="0.25">
      <c r="A25" s="39"/>
      <c r="B25" s="72" t="s">
        <v>63</v>
      </c>
      <c r="C25" s="72" t="s">
        <v>24</v>
      </c>
    </row>
    <row r="26" spans="1:9" ht="15.75" x14ac:dyDescent="0.25">
      <c r="A26" s="41" t="s">
        <v>82</v>
      </c>
      <c r="B26" s="76">
        <v>42.5</v>
      </c>
      <c r="C26" s="76">
        <v>11.7</v>
      </c>
    </row>
    <row r="27" spans="1:9" ht="15.75" x14ac:dyDescent="0.25">
      <c r="A27" s="41" t="s">
        <v>93</v>
      </c>
      <c r="B27" s="76">
        <v>-4.82</v>
      </c>
      <c r="C27" s="76">
        <v>-46.8</v>
      </c>
    </row>
    <row r="28" spans="1:9" ht="15.75" x14ac:dyDescent="0.25">
      <c r="A28" s="41" t="s">
        <v>95</v>
      </c>
      <c r="B28" s="76">
        <v>140.99999999999997</v>
      </c>
      <c r="C28" s="76">
        <v>9.92</v>
      </c>
    </row>
    <row r="29" spans="1:9" ht="15.75" x14ac:dyDescent="0.25">
      <c r="A29" s="45" t="s">
        <v>94</v>
      </c>
      <c r="B29" s="77">
        <v>222</v>
      </c>
      <c r="C29" s="77">
        <v>168</v>
      </c>
    </row>
    <row r="31" spans="1:9" ht="15.75" x14ac:dyDescent="0.25">
      <c r="G31" s="41"/>
      <c r="H31" s="41"/>
    </row>
    <row r="32" spans="1:9" ht="15.75" x14ac:dyDescent="0.25">
      <c r="G32" s="41"/>
      <c r="H32" s="41"/>
    </row>
    <row r="33" spans="6:12" ht="15.75" x14ac:dyDescent="0.25">
      <c r="G33" s="41"/>
      <c r="H33" s="41"/>
    </row>
    <row r="34" spans="6:12" ht="15.75" x14ac:dyDescent="0.25">
      <c r="F34" s="38"/>
      <c r="G34" s="41"/>
      <c r="H34" s="41"/>
      <c r="I34" s="38"/>
      <c r="J34" s="38"/>
      <c r="K34" s="38"/>
      <c r="L34" s="38"/>
    </row>
    <row r="35" spans="6:12" ht="15.75" x14ac:dyDescent="0.25">
      <c r="F35" s="38"/>
      <c r="G35" s="41"/>
      <c r="H35" s="38"/>
      <c r="I35" s="38"/>
      <c r="J35" s="38"/>
      <c r="K35" s="38"/>
      <c r="L35" s="38"/>
    </row>
    <row r="36" spans="6:12" ht="15.75" x14ac:dyDescent="0.25">
      <c r="F36" s="38"/>
      <c r="G36" s="41"/>
      <c r="H36" s="38"/>
      <c r="I36" s="38"/>
      <c r="J36" s="38"/>
      <c r="K36" s="38"/>
      <c r="L36" s="38"/>
    </row>
    <row r="37" spans="6:12" ht="15.75" x14ac:dyDescent="0.25">
      <c r="F37" s="38"/>
      <c r="G37" s="41"/>
      <c r="H37" s="38"/>
      <c r="I37" s="38"/>
      <c r="J37" s="38"/>
      <c r="K37" s="38"/>
      <c r="L37" s="38"/>
    </row>
    <row r="38" spans="6:12" ht="15.75" x14ac:dyDescent="0.25">
      <c r="F38" s="38"/>
      <c r="G38" s="41"/>
      <c r="H38" s="38"/>
      <c r="I38" s="38"/>
      <c r="J38" s="38"/>
      <c r="K38" s="38"/>
      <c r="L38" s="38"/>
    </row>
    <row r="39" spans="6:12" ht="15.75" x14ac:dyDescent="0.25">
      <c r="F39" s="38"/>
      <c r="G39" s="41"/>
      <c r="H39" s="38"/>
      <c r="I39" s="38"/>
      <c r="J39" s="38"/>
      <c r="K39" s="38"/>
      <c r="L39" s="38"/>
    </row>
    <row r="40" spans="6:12" ht="15.75" x14ac:dyDescent="0.25">
      <c r="F40" s="38"/>
      <c r="G40" s="41"/>
      <c r="H40" s="41"/>
      <c r="I40" s="38"/>
      <c r="J40" s="38"/>
      <c r="K40" s="38"/>
      <c r="L40" s="38"/>
    </row>
    <row r="41" spans="6:12" ht="15.75" x14ac:dyDescent="0.25">
      <c r="F41" s="38"/>
      <c r="G41" s="41"/>
      <c r="H41" s="41"/>
      <c r="I41" s="38"/>
      <c r="J41" s="38"/>
      <c r="K41" s="38"/>
      <c r="L41" s="38"/>
    </row>
    <row r="42" spans="6:12" ht="15.75" x14ac:dyDescent="0.25">
      <c r="F42" s="38"/>
      <c r="G42" s="41"/>
      <c r="H42" s="41"/>
      <c r="I42" s="38"/>
      <c r="J42" s="38"/>
      <c r="K42" s="38"/>
      <c r="L42" s="38"/>
    </row>
    <row r="43" spans="6:12" x14ac:dyDescent="0.2">
      <c r="F43" s="38"/>
      <c r="G43" s="38"/>
      <c r="H43" s="38"/>
      <c r="I43" s="38"/>
      <c r="J43" s="38"/>
      <c r="K43" s="38"/>
      <c r="L43" s="38"/>
    </row>
    <row r="44" spans="6:12" x14ac:dyDescent="0.2">
      <c r="F44" s="38"/>
      <c r="G44" s="38"/>
      <c r="H44" s="38"/>
      <c r="I44" s="38"/>
      <c r="J44" s="38"/>
      <c r="K44" s="38"/>
      <c r="L44" s="38"/>
    </row>
    <row r="45" spans="6:12" x14ac:dyDescent="0.2">
      <c r="F45" s="38"/>
      <c r="G45" s="38"/>
      <c r="H45" s="38"/>
      <c r="I45" s="38"/>
      <c r="J45" s="38"/>
      <c r="K45" s="38"/>
      <c r="L45" s="38"/>
    </row>
    <row r="46" spans="6:12" x14ac:dyDescent="0.2">
      <c r="F46" s="38"/>
      <c r="G46" s="38"/>
      <c r="H46" s="38"/>
      <c r="I46" s="38"/>
      <c r="J46" s="38"/>
      <c r="K46" s="38"/>
      <c r="L46" s="38"/>
    </row>
    <row r="47" spans="6:12" x14ac:dyDescent="0.2">
      <c r="F47" s="38"/>
      <c r="G47" s="38"/>
      <c r="H47" s="38"/>
      <c r="I47" s="38"/>
      <c r="J47" s="38"/>
      <c r="K47" s="38"/>
      <c r="L47" s="38"/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/>
  </sheetViews>
  <sheetFormatPr defaultColWidth="8.85546875" defaultRowHeight="15.75" x14ac:dyDescent="0.25"/>
  <cols>
    <col min="1" max="1" width="8.85546875" style="58"/>
    <col min="2" max="8" width="10.42578125" style="53" customWidth="1"/>
    <col min="9" max="16384" width="8.85546875" style="66"/>
  </cols>
  <sheetData>
    <row r="1" spans="1:10" x14ac:dyDescent="0.25">
      <c r="A1" s="58" t="s">
        <v>98</v>
      </c>
      <c r="J1" s="34"/>
    </row>
    <row r="21" spans="1:8" x14ac:dyDescent="0.25">
      <c r="A21" s="36" t="s">
        <v>90</v>
      </c>
    </row>
    <row r="22" spans="1:8" x14ac:dyDescent="0.25">
      <c r="A22" s="65" t="s">
        <v>97</v>
      </c>
    </row>
    <row r="25" spans="1:8" x14ac:dyDescent="0.25">
      <c r="A25" s="59" t="s">
        <v>88</v>
      </c>
      <c r="B25" s="54" t="s">
        <v>5</v>
      </c>
      <c r="C25" s="67" t="s">
        <v>7</v>
      </c>
      <c r="D25" s="67" t="s">
        <v>6</v>
      </c>
      <c r="E25" s="54" t="s">
        <v>8</v>
      </c>
      <c r="F25" s="54" t="s">
        <v>9</v>
      </c>
      <c r="G25" s="54" t="s">
        <v>10</v>
      </c>
      <c r="H25" s="54" t="s">
        <v>11</v>
      </c>
    </row>
    <row r="26" spans="1:8" x14ac:dyDescent="0.25">
      <c r="A26" s="61">
        <v>2005</v>
      </c>
      <c r="B26" s="56">
        <v>6.6299999999999998E-2</v>
      </c>
      <c r="C26" s="56">
        <v>0.43130000000000002</v>
      </c>
      <c r="D26" s="56">
        <v>0.4607</v>
      </c>
      <c r="E26" s="56">
        <v>4.1599999999999998E-2</v>
      </c>
      <c r="F26" s="56">
        <v>0</v>
      </c>
      <c r="G26" s="56">
        <v>0</v>
      </c>
      <c r="H26" s="56">
        <v>0</v>
      </c>
    </row>
    <row r="27" spans="1:8" x14ac:dyDescent="0.25">
      <c r="A27" s="68">
        <v>2015</v>
      </c>
      <c r="B27" s="69">
        <v>5.91E-2</v>
      </c>
      <c r="C27" s="69">
        <v>2.7300000000000001E-2</v>
      </c>
      <c r="D27" s="69">
        <v>0.18840000000000001</v>
      </c>
      <c r="E27" s="69">
        <v>0.4158</v>
      </c>
      <c r="F27" s="69">
        <v>0.2009</v>
      </c>
      <c r="G27" s="69">
        <v>7.2999999999999995E-2</v>
      </c>
      <c r="H27" s="69">
        <v>3.5499999999999997E-2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workbookViewId="0">
      <selection activeCell="C9" sqref="C9"/>
    </sheetView>
  </sheetViews>
  <sheetFormatPr defaultColWidth="8.85546875" defaultRowHeight="15.75" x14ac:dyDescent="0.25"/>
  <cols>
    <col min="1" max="1" width="40.42578125" style="8" bestFit="1" customWidth="1"/>
    <col min="2" max="2" width="12.140625" style="8" bestFit="1" customWidth="1"/>
    <col min="3" max="3" width="3.42578125" style="8" bestFit="1" customWidth="1"/>
    <col min="4" max="4" width="12.140625" style="8" bestFit="1" customWidth="1"/>
    <col min="5" max="5" width="3.42578125" style="8" bestFit="1" customWidth="1"/>
    <col min="6" max="16384" width="8.85546875" style="8"/>
  </cols>
  <sheetData>
    <row r="2" spans="1:5" x14ac:dyDescent="0.25">
      <c r="A2" s="10" t="s">
        <v>12</v>
      </c>
      <c r="B2" s="9" t="s">
        <v>13</v>
      </c>
      <c r="C2" s="9"/>
      <c r="D2" s="9" t="s">
        <v>14</v>
      </c>
      <c r="E2" s="9"/>
    </row>
    <row r="3" spans="1:5" x14ac:dyDescent="0.25">
      <c r="A3" s="3"/>
      <c r="B3" s="4" t="s">
        <v>21</v>
      </c>
      <c r="C3" s="4"/>
      <c r="D3" s="4" t="s">
        <v>24</v>
      </c>
      <c r="E3" s="4"/>
    </row>
    <row r="4" spans="1:5" x14ac:dyDescent="0.25">
      <c r="A4" s="10" t="s">
        <v>12</v>
      </c>
      <c r="B4" s="9" t="s">
        <v>12</v>
      </c>
      <c r="C4" s="9"/>
      <c r="D4" s="9" t="s">
        <v>12</v>
      </c>
      <c r="E4" s="9"/>
    </row>
    <row r="5" spans="1:5" x14ac:dyDescent="0.25">
      <c r="A5" s="3" t="s">
        <v>23</v>
      </c>
      <c r="B5" s="4" t="s">
        <v>25</v>
      </c>
      <c r="C5" s="4"/>
      <c r="D5" s="4">
        <v>-3.1199999999999999E-2</v>
      </c>
      <c r="E5" s="4" t="s">
        <v>16</v>
      </c>
    </row>
    <row r="6" spans="1:5" x14ac:dyDescent="0.25">
      <c r="A6" s="3" t="s">
        <v>12</v>
      </c>
      <c r="B6" s="4" t="s">
        <v>26</v>
      </c>
      <c r="C6" s="4"/>
      <c r="D6" s="4" t="s">
        <v>36</v>
      </c>
      <c r="E6" s="4"/>
    </row>
    <row r="7" spans="1:5" x14ac:dyDescent="0.25">
      <c r="A7" s="3" t="s">
        <v>0</v>
      </c>
      <c r="B7" s="4" t="s">
        <v>27</v>
      </c>
      <c r="C7" s="4"/>
      <c r="D7" s="4">
        <v>-9.5200000000000007E-3</v>
      </c>
      <c r="E7" s="4" t="s">
        <v>1</v>
      </c>
    </row>
    <row r="8" spans="1:5" x14ac:dyDescent="0.25">
      <c r="A8" s="3" t="s">
        <v>12</v>
      </c>
      <c r="B8" s="4" t="s">
        <v>28</v>
      </c>
      <c r="C8" s="4"/>
      <c r="D8" s="4" t="s">
        <v>33</v>
      </c>
      <c r="E8" s="4"/>
    </row>
    <row r="9" spans="1:5" x14ac:dyDescent="0.25">
      <c r="A9" s="3" t="s">
        <v>15</v>
      </c>
      <c r="B9" s="4">
        <v>1.25E-3</v>
      </c>
      <c r="C9" s="4" t="s">
        <v>1</v>
      </c>
      <c r="D9" s="4">
        <v>4.6100000000000004E-3</v>
      </c>
      <c r="E9" s="4" t="s">
        <v>2</v>
      </c>
    </row>
    <row r="10" spans="1:5" x14ac:dyDescent="0.25">
      <c r="A10" s="3" t="s">
        <v>12</v>
      </c>
      <c r="B10" s="4" t="s">
        <v>29</v>
      </c>
      <c r="C10" s="4"/>
      <c r="D10" s="4" t="s">
        <v>20</v>
      </c>
      <c r="E10" s="4"/>
    </row>
    <row r="11" spans="1:5" x14ac:dyDescent="0.25">
      <c r="A11" s="3" t="s">
        <v>22</v>
      </c>
      <c r="B11" s="4" t="s">
        <v>30</v>
      </c>
      <c r="C11" s="4"/>
      <c r="D11" s="4" t="s">
        <v>34</v>
      </c>
      <c r="E11" s="4"/>
    </row>
    <row r="12" spans="1:5" x14ac:dyDescent="0.25">
      <c r="A12" s="3" t="s">
        <v>12</v>
      </c>
      <c r="B12" s="4" t="s">
        <v>31</v>
      </c>
      <c r="C12" s="4"/>
      <c r="D12" s="4" t="s">
        <v>35</v>
      </c>
      <c r="E12" s="4"/>
    </row>
    <row r="13" spans="1:5" x14ac:dyDescent="0.25">
      <c r="A13" s="3" t="s">
        <v>3</v>
      </c>
      <c r="B13" s="4">
        <v>4.8000000000000001E-2</v>
      </c>
      <c r="C13" s="4" t="s">
        <v>2</v>
      </c>
      <c r="D13" s="4" t="s">
        <v>37</v>
      </c>
      <c r="E13" s="4"/>
    </row>
    <row r="14" spans="1:5" x14ac:dyDescent="0.25">
      <c r="A14" s="3" t="s">
        <v>12</v>
      </c>
      <c r="B14" s="4" t="s">
        <v>32</v>
      </c>
      <c r="C14" s="4"/>
      <c r="D14" s="4" t="s">
        <v>19</v>
      </c>
      <c r="E14" s="4"/>
    </row>
    <row r="15" spans="1:5" x14ac:dyDescent="0.25">
      <c r="A15" s="3" t="s">
        <v>12</v>
      </c>
      <c r="B15" s="4" t="s">
        <v>12</v>
      </c>
      <c r="C15" s="4"/>
      <c r="D15" s="4" t="s">
        <v>12</v>
      </c>
      <c r="E15" s="4"/>
    </row>
    <row r="16" spans="1:5" x14ac:dyDescent="0.25">
      <c r="A16" s="5" t="s">
        <v>4</v>
      </c>
      <c r="B16" s="6">
        <v>7.8E-2</v>
      </c>
      <c r="C16" s="6"/>
      <c r="D16" s="6">
        <v>0.22</v>
      </c>
      <c r="E16" s="6"/>
    </row>
    <row r="17" spans="1:5" x14ac:dyDescent="0.25">
      <c r="A17" s="7" t="s">
        <v>17</v>
      </c>
      <c r="B17" s="2"/>
      <c r="C17" s="2"/>
      <c r="D17" s="2"/>
      <c r="E17" s="2"/>
    </row>
    <row r="18" spans="1:5" x14ac:dyDescent="0.25">
      <c r="A18" s="7" t="s">
        <v>18</v>
      </c>
      <c r="B18" s="2"/>
      <c r="C18" s="2"/>
      <c r="D18" s="2"/>
      <c r="E18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AG46"/>
  <sheetViews>
    <sheetView workbookViewId="0">
      <selection activeCell="C9" sqref="C9"/>
    </sheetView>
  </sheetViews>
  <sheetFormatPr defaultColWidth="8.85546875" defaultRowHeight="15" x14ac:dyDescent="0.25"/>
  <cols>
    <col min="1" max="1" width="18.28515625" customWidth="1"/>
    <col min="11" max="11" width="11.85546875" bestFit="1" customWidth="1"/>
    <col min="29" max="29" width="38.7109375" customWidth="1"/>
    <col min="30" max="30" width="11.85546875" customWidth="1"/>
    <col min="31" max="31" width="5.7109375" customWidth="1"/>
  </cols>
  <sheetData>
    <row r="4" spans="1:16" x14ac:dyDescent="0.25">
      <c r="A4" t="s">
        <v>63</v>
      </c>
    </row>
    <row r="6" spans="1:16" ht="31.5" x14ac:dyDescent="0.25">
      <c r="A6" t="s">
        <v>55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J6" s="15" t="s">
        <v>54</v>
      </c>
      <c r="K6" s="15" t="s">
        <v>40</v>
      </c>
      <c r="L6" s="15" t="s">
        <v>41</v>
      </c>
    </row>
    <row r="7" spans="1:16" ht="15.75" x14ac:dyDescent="0.25">
      <c r="I7" t="s">
        <v>60</v>
      </c>
      <c r="J7" s="17">
        <f>B8</f>
        <v>-2.6611699999999999E-2</v>
      </c>
      <c r="K7" s="17">
        <f>D17</f>
        <v>9.7678500000000001E-2</v>
      </c>
      <c r="L7" s="17">
        <f>J7*K7</f>
        <v>-2.59939093845E-3</v>
      </c>
    </row>
    <row r="8" spans="1:16" ht="15.75" x14ac:dyDescent="0.25">
      <c r="A8" t="s">
        <v>56</v>
      </c>
      <c r="B8">
        <v>-2.6611699999999999E-2</v>
      </c>
      <c r="C8">
        <v>1.1613E-2</v>
      </c>
      <c r="D8">
        <v>-2.29</v>
      </c>
      <c r="E8" s="24">
        <v>2.3E-2</v>
      </c>
      <c r="F8">
        <v>-4.9555500000000002E-2</v>
      </c>
      <c r="G8">
        <v>-3.6679E-3</v>
      </c>
      <c r="I8" t="s">
        <v>61</v>
      </c>
      <c r="J8" s="17">
        <f>B9</f>
        <v>-3.21158E-2</v>
      </c>
      <c r="K8" s="17">
        <f>D18</f>
        <v>6.0962099999999998E-2</v>
      </c>
      <c r="L8" s="17">
        <f>J8*K8</f>
        <v>-1.9578466111799999E-3</v>
      </c>
    </row>
    <row r="9" spans="1:16" ht="15.75" x14ac:dyDescent="0.25">
      <c r="A9" t="s">
        <v>72</v>
      </c>
      <c r="B9">
        <v>-3.21158E-2</v>
      </c>
      <c r="C9">
        <v>1.0916800000000001E-2</v>
      </c>
      <c r="D9">
        <v>-2.94</v>
      </c>
      <c r="E9" s="23">
        <v>4.0000000000000001E-3</v>
      </c>
      <c r="F9">
        <v>-5.3684099999999998E-2</v>
      </c>
      <c r="G9">
        <v>-1.05474E-2</v>
      </c>
      <c r="I9" t="s">
        <v>62</v>
      </c>
      <c r="J9" s="17">
        <f>B10</f>
        <v>5.3000000000000003E-9</v>
      </c>
      <c r="K9" s="17">
        <f>D19</f>
        <v>124480.3</v>
      </c>
      <c r="L9" s="17">
        <f>J9*K9</f>
        <v>6.5974559000000002E-4</v>
      </c>
      <c r="N9" t="s">
        <v>41</v>
      </c>
    </row>
    <row r="10" spans="1:16" ht="15.75" x14ac:dyDescent="0.25">
      <c r="A10" t="s">
        <v>57</v>
      </c>
      <c r="B10" s="20">
        <v>5.3000000000000003E-9</v>
      </c>
      <c r="C10" s="20">
        <v>4.3599999999999998E-9</v>
      </c>
      <c r="D10">
        <v>1.22</v>
      </c>
      <c r="E10">
        <v>0.22600000000000001</v>
      </c>
      <c r="F10" s="20">
        <v>-3.3099999999999999E-9</v>
      </c>
      <c r="G10" s="20">
        <v>1.39E-8</v>
      </c>
      <c r="J10" s="18"/>
      <c r="K10" s="19"/>
      <c r="L10" s="17"/>
    </row>
    <row r="11" spans="1:16" x14ac:dyDescent="0.25">
      <c r="A11" t="s">
        <v>38</v>
      </c>
      <c r="B11">
        <v>7.7534000000000006E-2</v>
      </c>
      <c r="C11">
        <v>4.3394999999999996E-3</v>
      </c>
      <c r="D11">
        <v>17.87</v>
      </c>
      <c r="E11">
        <v>0</v>
      </c>
      <c r="F11">
        <v>6.8960499999999994E-2</v>
      </c>
      <c r="G11">
        <v>8.6107500000000003E-2</v>
      </c>
      <c r="O11" t="s">
        <v>63</v>
      </c>
      <c r="P11" t="s">
        <v>24</v>
      </c>
    </row>
    <row r="12" spans="1:16" x14ac:dyDescent="0.25">
      <c r="N12" t="s">
        <v>69</v>
      </c>
      <c r="O12" s="23">
        <f>L7</f>
        <v>-2.59939093845E-3</v>
      </c>
      <c r="P12" s="23">
        <f>L29</f>
        <v>-4.5046873642500002E-3</v>
      </c>
    </row>
    <row r="13" spans="1:16" x14ac:dyDescent="0.25">
      <c r="N13" t="s">
        <v>74</v>
      </c>
      <c r="O13" s="23">
        <f t="shared" ref="O13:O14" si="0">L8</f>
        <v>-1.9578466111799999E-3</v>
      </c>
      <c r="P13" s="23">
        <f t="shared" ref="P13:P14" si="1">L30</f>
        <v>-4.1095739432799993E-3</v>
      </c>
    </row>
    <row r="14" spans="1:16" x14ac:dyDescent="0.25">
      <c r="N14" t="s">
        <v>70</v>
      </c>
      <c r="O14" s="22">
        <f t="shared" si="0"/>
        <v>6.5974559000000002E-4</v>
      </c>
      <c r="P14" s="23">
        <f t="shared" si="1"/>
        <v>2.7066401999999998E-3</v>
      </c>
    </row>
    <row r="15" spans="1:16" x14ac:dyDescent="0.25">
      <c r="A15" t="s">
        <v>51</v>
      </c>
      <c r="B15" t="s">
        <v>42</v>
      </c>
      <c r="C15" t="s">
        <v>43</v>
      </c>
      <c r="D15" t="s">
        <v>44</v>
      </c>
      <c r="E15" t="s">
        <v>52</v>
      </c>
      <c r="F15" t="s">
        <v>53</v>
      </c>
    </row>
    <row r="17" spans="1:33" x14ac:dyDescent="0.25">
      <c r="A17" t="s">
        <v>58</v>
      </c>
      <c r="B17" s="21">
        <v>160</v>
      </c>
      <c r="C17">
        <v>0.19018289999999999</v>
      </c>
      <c r="D17">
        <v>9.7678500000000001E-2</v>
      </c>
      <c r="E17">
        <v>0</v>
      </c>
      <c r="F17">
        <v>0.54469999999999996</v>
      </c>
    </row>
    <row r="18" spans="1:33" x14ac:dyDescent="0.25">
      <c r="A18" t="s">
        <v>73</v>
      </c>
      <c r="B18" s="21">
        <v>160</v>
      </c>
      <c r="C18">
        <v>0.25951639999999998</v>
      </c>
      <c r="D18">
        <v>6.0962099999999998E-2</v>
      </c>
      <c r="E18">
        <v>0.14580000000000001</v>
      </c>
      <c r="F18">
        <v>0.64600000000000002</v>
      </c>
    </row>
    <row r="19" spans="1:33" x14ac:dyDescent="0.25">
      <c r="A19" t="s">
        <v>59</v>
      </c>
      <c r="B19" s="21">
        <v>160</v>
      </c>
      <c r="C19">
        <v>82552.47</v>
      </c>
      <c r="D19">
        <v>124480.3</v>
      </c>
      <c r="E19">
        <v>158</v>
      </c>
      <c r="F19">
        <v>815416.2</v>
      </c>
    </row>
    <row r="21" spans="1:33" ht="24.75" customHeight="1" x14ac:dyDescent="0.25">
      <c r="AC21" s="27" t="s">
        <v>77</v>
      </c>
      <c r="AD21" s="80" t="s">
        <v>63</v>
      </c>
      <c r="AE21" s="80"/>
      <c r="AF21" s="80" t="s">
        <v>24</v>
      </c>
      <c r="AG21" s="80"/>
    </row>
    <row r="22" spans="1:33" ht="15.75" x14ac:dyDescent="0.25">
      <c r="AC22" s="3" t="s">
        <v>79</v>
      </c>
      <c r="AD22" s="13">
        <f>B8</f>
        <v>-2.6611699999999999E-2</v>
      </c>
      <c r="AE22" s="8" t="str">
        <f>IF(AD23=0,"",IF(ABS(AD22/AD23)&gt;NORMSINV(0.995),"***",IF(ABS(AD22/AD23)&gt;NORMSINV(0.975),"**",IF(ABS(AD22/AD23)&gt;NORMSINV(0.95),"*",""))))</f>
        <v>**</v>
      </c>
      <c r="AF22" s="13">
        <f>B29</f>
        <v>-3.78999E-2</v>
      </c>
      <c r="AG22" s="8" t="str">
        <f>IF(AF23=0,"",IF(ABS(AF22/AF23)&gt;NORMSINV(0.995),"***",IF(ABS(AF22/AF23)&gt;NORMSINV(0.975),"**",IF(ABS(AF22/AF23)&gt;NORMSINV(0.95),"*",""))))</f>
        <v>*</v>
      </c>
    </row>
    <row r="23" spans="1:33" ht="15.75" x14ac:dyDescent="0.25">
      <c r="AC23" s="3" t="s">
        <v>12</v>
      </c>
      <c r="AD23" s="14">
        <f>C8*-1</f>
        <v>-1.1613E-2</v>
      </c>
      <c r="AE23" s="12"/>
      <c r="AF23" s="14">
        <f>C29*-1</f>
        <v>-2.2422999999999998E-2</v>
      </c>
      <c r="AG23" s="12"/>
    </row>
    <row r="24" spans="1:33" ht="15.75" x14ac:dyDescent="0.25">
      <c r="A24" t="s">
        <v>24</v>
      </c>
      <c r="AC24" s="3" t="s">
        <v>80</v>
      </c>
      <c r="AD24" s="13">
        <f>B9</f>
        <v>-3.21158E-2</v>
      </c>
      <c r="AE24" s="8" t="str">
        <f>IF(AD25=0,"",IF(ABS(AD24/AD25)&gt;NORMSINV(0.995),"***",IF(ABS(AD24/AD25)&gt;NORMSINV(0.975),"**",IF(ABS(AD24/AD25)&gt;NORMSINV(0.95),"*",""))))</f>
        <v>***</v>
      </c>
      <c r="AF24" s="13">
        <f>B30</f>
        <v>-7.0214799999999994E-2</v>
      </c>
      <c r="AG24" s="8" t="str">
        <f>IF(AF25=0,"",IF(ABS(AF24/AF25)&gt;NORMSINV(0.995),"***",IF(ABS(AF24/AF25)&gt;NORMSINV(0.975),"**",IF(ABS(AF24/AF25)&gt;NORMSINV(0.95),"*",""))))</f>
        <v>**</v>
      </c>
    </row>
    <row r="25" spans="1:33" ht="15.75" x14ac:dyDescent="0.25">
      <c r="AC25" s="3" t="s">
        <v>12</v>
      </c>
      <c r="AD25" s="14">
        <f>C9*-1</f>
        <v>-1.0916800000000001E-2</v>
      </c>
      <c r="AE25" s="4"/>
      <c r="AF25" s="14">
        <f>C30*-1</f>
        <v>-3.1427200000000002E-2</v>
      </c>
      <c r="AG25" s="4"/>
    </row>
    <row r="26" spans="1:33" ht="15.75" x14ac:dyDescent="0.25">
      <c r="AC26" s="3" t="s">
        <v>70</v>
      </c>
      <c r="AD26" s="13">
        <f>B10</f>
        <v>5.3000000000000003E-9</v>
      </c>
      <c r="AE26" s="8" t="str">
        <f>IF(AD27=0,"",IF(ABS(AD26/AD27)&gt;NORMSINV(0.995),"***",IF(ABS(AD26/AD27)&gt;NORMSINV(0.975),"**",IF(ABS(AD26/AD27)&gt;NORMSINV(0.95),"*",""))))</f>
        <v/>
      </c>
      <c r="AF26" s="13">
        <f>B31</f>
        <v>2.1999999999999998E-8</v>
      </c>
      <c r="AG26" s="8" t="str">
        <f>IF(AF27=0,"",IF(ABS(AF26/AF27)&gt;NORMSINV(0.995),"***",IF(ABS(AF26/AF27)&gt;NORMSINV(0.975),"**",IF(ABS(AF26/AF27)&gt;NORMSINV(0.95),"*",""))))</f>
        <v>**</v>
      </c>
    </row>
    <row r="27" spans="1:33" ht="15.75" x14ac:dyDescent="0.25">
      <c r="A27" t="s">
        <v>64</v>
      </c>
      <c r="B27" t="s">
        <v>45</v>
      </c>
      <c r="C27" t="s">
        <v>46</v>
      </c>
      <c r="D27" t="s">
        <v>47</v>
      </c>
      <c r="E27" t="s">
        <v>48</v>
      </c>
      <c r="F27" t="s">
        <v>49</v>
      </c>
      <c r="G27" t="s">
        <v>50</v>
      </c>
      <c r="N27" s="26" t="s">
        <v>71</v>
      </c>
      <c r="AC27" s="3" t="s">
        <v>12</v>
      </c>
      <c r="AD27" s="14">
        <f>C10*-1</f>
        <v>-4.3599999999999998E-9</v>
      </c>
      <c r="AE27" s="4"/>
      <c r="AF27" s="14">
        <f>C31*-1</f>
        <v>-1.0999999999999999E-8</v>
      </c>
      <c r="AG27" s="4"/>
    </row>
    <row r="28" spans="1:33" ht="15" customHeight="1" x14ac:dyDescent="0.25">
      <c r="J28" s="15" t="s">
        <v>54</v>
      </c>
      <c r="K28" s="15" t="s">
        <v>40</v>
      </c>
      <c r="L28" s="15" t="s">
        <v>41</v>
      </c>
      <c r="O28" t="s">
        <v>63</v>
      </c>
      <c r="P28" t="s">
        <v>24</v>
      </c>
      <c r="AC28" s="3" t="s">
        <v>3</v>
      </c>
      <c r="AD28" s="13">
        <f>B11</f>
        <v>7.7534000000000006E-2</v>
      </c>
      <c r="AE28" s="8" t="str">
        <f>IF(AD29=0,"",IF(ABS(AD28/AD29)&gt;NORMSINV(0.995),"***",IF(ABS(AD28/AD29)&gt;NORMSINV(0.975),"**",IF(ABS(AD28/AD29)&gt;NORMSINV(0.95),"*",""))))</f>
        <v>***</v>
      </c>
      <c r="AF28" s="13">
        <f>B32</f>
        <v>0.1214485</v>
      </c>
      <c r="AG28" s="8" t="str">
        <f>IF(AF29=0,"",IF(ABS(AF28/AF29)&gt;NORMSINV(0.995),"***",IF(ABS(AF28/AF29)&gt;NORMSINV(0.975),"**",IF(ABS(AF28/AF29)&gt;NORMSINV(0.95),"*",""))))</f>
        <v>***</v>
      </c>
    </row>
    <row r="29" spans="1:33" ht="15.75" x14ac:dyDescent="0.25">
      <c r="A29" t="s">
        <v>65</v>
      </c>
      <c r="B29">
        <v>-3.78999E-2</v>
      </c>
      <c r="C29">
        <v>2.2422999999999998E-2</v>
      </c>
      <c r="D29">
        <v>-1.69</v>
      </c>
      <c r="E29" s="24">
        <v>9.2999999999999999E-2</v>
      </c>
      <c r="F29">
        <v>-8.21963E-2</v>
      </c>
      <c r="G29">
        <v>6.3964E-3</v>
      </c>
      <c r="I29" t="s">
        <v>60</v>
      </c>
      <c r="J29" s="17">
        <f>B29</f>
        <v>-3.78999E-2</v>
      </c>
      <c r="K29" s="17">
        <f>D36</f>
        <v>0.1188575</v>
      </c>
      <c r="L29" s="17">
        <f>J29*K29</f>
        <v>-4.5046873642500002E-3</v>
      </c>
      <c r="N29" t="s">
        <v>69</v>
      </c>
      <c r="O29" s="23">
        <f>J7</f>
        <v>-2.6611699999999999E-2</v>
      </c>
      <c r="P29" s="23">
        <f>J29</f>
        <v>-3.78999E-2</v>
      </c>
      <c r="AC29" s="3" t="s">
        <v>12</v>
      </c>
      <c r="AD29" s="28">
        <f>C11*-1</f>
        <v>-4.3394999999999996E-3</v>
      </c>
      <c r="AE29" s="11"/>
      <c r="AF29" s="28">
        <f>C32*-1</f>
        <v>-1.1635899999999999E-2</v>
      </c>
      <c r="AG29" s="11"/>
    </row>
    <row r="30" spans="1:33" ht="15.75" x14ac:dyDescent="0.25">
      <c r="A30" t="s">
        <v>75</v>
      </c>
      <c r="B30">
        <v>-7.0214799999999994E-2</v>
      </c>
      <c r="C30">
        <v>3.1427200000000002E-2</v>
      </c>
      <c r="D30">
        <v>-2.23</v>
      </c>
      <c r="E30" s="24">
        <v>2.7E-2</v>
      </c>
      <c r="F30">
        <v>-0.1322989</v>
      </c>
      <c r="G30">
        <v>-8.1306999999999994E-3</v>
      </c>
      <c r="I30" t="s">
        <v>61</v>
      </c>
      <c r="J30" s="17">
        <f t="shared" ref="J30:J31" si="2">B30</f>
        <v>-7.0214799999999994E-2</v>
      </c>
      <c r="K30" s="17">
        <f t="shared" ref="K30:K31" si="3">D37</f>
        <v>5.85286E-2</v>
      </c>
      <c r="L30" s="17">
        <f>J30*K30</f>
        <v>-4.1095739432799993E-3</v>
      </c>
      <c r="N30" t="s">
        <v>74</v>
      </c>
      <c r="O30" s="23">
        <f t="shared" ref="O30:O31" si="4">J8</f>
        <v>-3.21158E-2</v>
      </c>
      <c r="P30" s="23">
        <f t="shared" ref="P30:P31" si="5">J30</f>
        <v>-7.0214799999999994E-2</v>
      </c>
      <c r="AC30" s="25" t="s">
        <v>39</v>
      </c>
      <c r="AD30" s="16">
        <v>156</v>
      </c>
      <c r="AE30" s="16"/>
      <c r="AF30" s="8">
        <v>158</v>
      </c>
      <c r="AG30" s="8"/>
    </row>
    <row r="31" spans="1:33" ht="15.75" x14ac:dyDescent="0.25">
      <c r="A31" t="s">
        <v>66</v>
      </c>
      <c r="B31" s="20">
        <v>2.1999999999999998E-8</v>
      </c>
      <c r="C31" s="20">
        <v>1.0999999999999999E-8</v>
      </c>
      <c r="D31">
        <v>2</v>
      </c>
      <c r="E31" s="24">
        <v>4.8000000000000001E-2</v>
      </c>
      <c r="F31" s="20">
        <v>2.26E-10</v>
      </c>
      <c r="G31" s="20">
        <v>4.3800000000000002E-8</v>
      </c>
      <c r="I31" t="s">
        <v>62</v>
      </c>
      <c r="J31" s="17">
        <f t="shared" si="2"/>
        <v>2.1999999999999998E-8</v>
      </c>
      <c r="K31" s="17">
        <f t="shared" si="3"/>
        <v>123029.1</v>
      </c>
      <c r="L31" s="17">
        <f>J31*K31</f>
        <v>2.7066401999999998E-3</v>
      </c>
      <c r="N31" t="s">
        <v>70</v>
      </c>
      <c r="O31" s="22">
        <f t="shared" si="4"/>
        <v>5.3000000000000003E-9</v>
      </c>
      <c r="P31" s="23">
        <f t="shared" si="5"/>
        <v>2.1999999999999998E-8</v>
      </c>
      <c r="AC31" s="29" t="s">
        <v>4</v>
      </c>
      <c r="AD31" s="30">
        <v>0.06</v>
      </c>
      <c r="AE31" s="30"/>
      <c r="AF31" s="30">
        <v>7.0000000000000007E-2</v>
      </c>
      <c r="AG31" s="30"/>
    </row>
    <row r="32" spans="1:33" x14ac:dyDescent="0.25">
      <c r="A32" t="s">
        <v>38</v>
      </c>
      <c r="B32">
        <v>0.1214485</v>
      </c>
      <c r="C32">
        <v>1.1635899999999999E-2</v>
      </c>
      <c r="D32">
        <v>10.44</v>
      </c>
      <c r="E32">
        <v>0</v>
      </c>
      <c r="F32">
        <v>9.8461900000000005E-2</v>
      </c>
      <c r="G32">
        <v>0.14443510000000001</v>
      </c>
    </row>
    <row r="34" spans="1:16" x14ac:dyDescent="0.25">
      <c r="A34" t="s">
        <v>51</v>
      </c>
      <c r="B34" t="s">
        <v>42</v>
      </c>
      <c r="C34" t="s">
        <v>43</v>
      </c>
      <c r="D34" t="s">
        <v>44</v>
      </c>
      <c r="E34" t="s">
        <v>52</v>
      </c>
      <c r="F34" t="s">
        <v>53</v>
      </c>
    </row>
    <row r="36" spans="1:16" x14ac:dyDescent="0.25">
      <c r="A36" t="s">
        <v>67</v>
      </c>
      <c r="B36">
        <v>160</v>
      </c>
      <c r="C36">
        <v>0.23414789999999999</v>
      </c>
      <c r="D36">
        <v>0.1188575</v>
      </c>
      <c r="E36">
        <v>0</v>
      </c>
      <c r="F36">
        <v>0.65559999999999996</v>
      </c>
    </row>
    <row r="37" spans="1:16" x14ac:dyDescent="0.25">
      <c r="A37" t="s">
        <v>76</v>
      </c>
      <c r="B37">
        <v>160</v>
      </c>
      <c r="C37">
        <v>0.2377688</v>
      </c>
      <c r="D37">
        <v>5.85286E-2</v>
      </c>
      <c r="E37">
        <v>0.10078429999999999</v>
      </c>
      <c r="F37">
        <v>0.4778</v>
      </c>
    </row>
    <row r="38" spans="1:16" x14ac:dyDescent="0.25">
      <c r="A38" t="s">
        <v>68</v>
      </c>
      <c r="B38">
        <v>160</v>
      </c>
      <c r="C38">
        <v>81457.009999999995</v>
      </c>
      <c r="D38">
        <v>123029.1</v>
      </c>
      <c r="E38">
        <v>73.25</v>
      </c>
      <c r="F38">
        <v>832332.6</v>
      </c>
    </row>
    <row r="43" spans="1:16" x14ac:dyDescent="0.25">
      <c r="N43" s="26" t="s">
        <v>78</v>
      </c>
      <c r="O43" t="s">
        <v>63</v>
      </c>
      <c r="P43" t="s">
        <v>24</v>
      </c>
    </row>
    <row r="44" spans="1:16" x14ac:dyDescent="0.25">
      <c r="N44" t="s">
        <v>69</v>
      </c>
      <c r="O44">
        <f>O29*100</f>
        <v>-2.6611699999999998</v>
      </c>
      <c r="P44">
        <f>P29*100</f>
        <v>-3.78999</v>
      </c>
    </row>
    <row r="45" spans="1:16" x14ac:dyDescent="0.25">
      <c r="N45" t="s">
        <v>74</v>
      </c>
      <c r="O45">
        <f t="shared" ref="O45:P46" si="6">O30*100</f>
        <v>-3.2115800000000001</v>
      </c>
      <c r="P45">
        <f t="shared" si="6"/>
        <v>-7.0214799999999995</v>
      </c>
    </row>
    <row r="46" spans="1:16" x14ac:dyDescent="0.25">
      <c r="N46" t="s">
        <v>70</v>
      </c>
      <c r="O46">
        <f t="shared" si="6"/>
        <v>5.3000000000000001E-7</v>
      </c>
      <c r="P46">
        <f t="shared" si="6"/>
        <v>2.1999999999999997E-6</v>
      </c>
    </row>
  </sheetData>
  <mergeCells count="2">
    <mergeCell ref="AD21:AE21"/>
    <mergeCell ref="AF21:AG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/>
  </sheetViews>
  <sheetFormatPr defaultColWidth="8.85546875" defaultRowHeight="15" x14ac:dyDescent="0.25"/>
  <cols>
    <col min="1" max="1" width="9" style="64" customWidth="1"/>
    <col min="2" max="2" width="13.7109375" style="1" customWidth="1"/>
    <col min="3" max="3" width="14.42578125" style="1" customWidth="1"/>
    <col min="4" max="4" width="13.140625" style="1" customWidth="1"/>
    <col min="5" max="5" width="15.140625" style="1" customWidth="1"/>
    <col min="6" max="6" width="9.28515625" style="1" bestFit="1" customWidth="1"/>
    <col min="7" max="7" width="18.140625" style="1" bestFit="1" customWidth="1"/>
    <col min="8" max="8" width="8.85546875" style="1"/>
    <col min="9" max="9" width="9.28515625" style="1" bestFit="1" customWidth="1"/>
    <col min="10" max="10" width="14.28515625" style="1" customWidth="1"/>
    <col min="11" max="11" width="14.7109375" style="1" customWidth="1"/>
    <col min="12" max="12" width="12.140625" style="1" bestFit="1" customWidth="1"/>
    <col min="13" max="13" width="13" style="1" bestFit="1" customWidth="1"/>
    <col min="14" max="16384" width="8.85546875" style="1"/>
  </cols>
  <sheetData>
    <row r="1" spans="1:14" ht="15.75" x14ac:dyDescent="0.25">
      <c r="A1" s="61" t="s">
        <v>99</v>
      </c>
      <c r="B1" s="16"/>
      <c r="C1" s="16"/>
      <c r="D1" s="16"/>
      <c r="E1" s="16"/>
      <c r="F1" s="16"/>
      <c r="G1" s="16"/>
      <c r="H1" s="8"/>
      <c r="N1" s="8"/>
    </row>
    <row r="2" spans="1:14" ht="15.75" x14ac:dyDescent="0.25">
      <c r="A2" s="61"/>
      <c r="B2" s="31"/>
      <c r="C2" s="31"/>
      <c r="D2" s="31"/>
      <c r="E2" s="31"/>
      <c r="F2" s="31"/>
      <c r="G2" s="52"/>
      <c r="H2" s="8"/>
      <c r="N2" s="8"/>
    </row>
    <row r="3" spans="1:14" ht="15.75" x14ac:dyDescent="0.25">
      <c r="A3" s="61"/>
      <c r="B3" s="31"/>
      <c r="C3" s="31"/>
      <c r="D3" s="31"/>
      <c r="E3" s="31"/>
      <c r="F3" s="31"/>
      <c r="G3" s="52"/>
      <c r="H3" s="8"/>
      <c r="N3" s="8"/>
    </row>
    <row r="4" spans="1:14" ht="15.75" x14ac:dyDescent="0.25">
      <c r="A4" s="61"/>
      <c r="B4" s="31"/>
      <c r="C4" s="31"/>
      <c r="D4" s="31"/>
      <c r="E4" s="31"/>
      <c r="F4" s="31"/>
      <c r="G4" s="52"/>
      <c r="H4" s="8"/>
      <c r="J4" s="33"/>
      <c r="K4" s="33"/>
      <c r="L4" s="33"/>
      <c r="M4" s="33"/>
      <c r="N4" s="8"/>
    </row>
    <row r="5" spans="1:14" ht="15.75" x14ac:dyDescent="0.25">
      <c r="A5" s="61"/>
      <c r="B5" s="31"/>
      <c r="C5" s="31"/>
      <c r="D5" s="31"/>
      <c r="E5" s="31"/>
      <c r="F5" s="31"/>
      <c r="G5" s="52"/>
      <c r="H5" s="8"/>
      <c r="N5" s="8"/>
    </row>
    <row r="6" spans="1:14" ht="15.75" x14ac:dyDescent="0.25">
      <c r="A6" s="61"/>
      <c r="B6" s="16"/>
      <c r="C6" s="16"/>
      <c r="D6" s="16"/>
      <c r="E6" s="16"/>
      <c r="F6" s="16"/>
      <c r="G6" s="16"/>
      <c r="H6" s="8"/>
      <c r="N6" s="8"/>
    </row>
    <row r="7" spans="1:14" ht="15.75" x14ac:dyDescent="0.25">
      <c r="A7" s="61"/>
      <c r="B7" s="16"/>
      <c r="C7" s="16"/>
      <c r="D7" s="16"/>
      <c r="E7" s="16"/>
      <c r="F7" s="16"/>
      <c r="G7" s="16"/>
      <c r="H7" s="8"/>
      <c r="N7" s="8"/>
    </row>
    <row r="8" spans="1:14" ht="15.75" x14ac:dyDescent="0.25">
      <c r="A8" s="61"/>
      <c r="B8" s="16"/>
      <c r="C8" s="16"/>
      <c r="D8" s="16"/>
      <c r="E8" s="16"/>
      <c r="F8" s="16"/>
      <c r="G8" s="16"/>
      <c r="H8" s="8"/>
      <c r="N8" s="8"/>
    </row>
    <row r="9" spans="1:14" ht="15.75" x14ac:dyDescent="0.25">
      <c r="A9" s="61"/>
      <c r="B9" s="31"/>
      <c r="C9" s="31"/>
      <c r="D9" s="31"/>
      <c r="E9" s="31"/>
      <c r="F9" s="31"/>
      <c r="G9" s="52"/>
      <c r="H9" s="8"/>
      <c r="N9" s="8"/>
    </row>
    <row r="10" spans="1:14" ht="15.75" x14ac:dyDescent="0.25">
      <c r="A10" s="61"/>
      <c r="B10" s="31"/>
      <c r="C10" s="31"/>
      <c r="D10" s="31"/>
      <c r="E10" s="31"/>
      <c r="F10" s="31"/>
      <c r="G10" s="52"/>
      <c r="H10" s="8"/>
      <c r="N10" s="8"/>
    </row>
    <row r="11" spans="1:14" ht="15.75" x14ac:dyDescent="0.25">
      <c r="A11" s="61"/>
      <c r="B11" s="31"/>
      <c r="C11" s="31"/>
      <c r="D11" s="31"/>
      <c r="E11" s="31"/>
      <c r="F11" s="31"/>
      <c r="G11" s="52"/>
      <c r="H11" s="8"/>
      <c r="N11" s="8"/>
    </row>
    <row r="12" spans="1:14" ht="15.75" x14ac:dyDescent="0.25">
      <c r="A12" s="61"/>
      <c r="B12" s="31"/>
      <c r="C12" s="31"/>
      <c r="D12" s="31"/>
      <c r="E12" s="31"/>
      <c r="F12" s="31"/>
      <c r="G12" s="52"/>
      <c r="H12" s="8"/>
      <c r="N12" s="8"/>
    </row>
    <row r="13" spans="1:14" ht="15.75" x14ac:dyDescent="0.25">
      <c r="A13" s="58"/>
      <c r="B13" s="32"/>
      <c r="C13" s="32"/>
      <c r="D13" s="32"/>
      <c r="E13" s="32"/>
      <c r="F13" s="32"/>
      <c r="G13" s="8"/>
      <c r="H13" s="8"/>
      <c r="N13" s="8"/>
    </row>
    <row r="15" spans="1:14" ht="15.75" x14ac:dyDescent="0.25">
      <c r="A15" s="58"/>
    </row>
    <row r="21" spans="1:8" x14ac:dyDescent="0.25">
      <c r="A21" s="63" t="s">
        <v>91</v>
      </c>
    </row>
    <row r="22" spans="1:8" x14ac:dyDescent="0.25">
      <c r="A22" s="65" t="s">
        <v>97</v>
      </c>
    </row>
    <row r="25" spans="1:8" ht="15.75" x14ac:dyDescent="0.25">
      <c r="A25" s="59" t="s">
        <v>88</v>
      </c>
      <c r="B25" s="54" t="s">
        <v>94</v>
      </c>
      <c r="C25" s="54" t="s">
        <v>95</v>
      </c>
      <c r="D25" s="54" t="s">
        <v>93</v>
      </c>
      <c r="E25" s="54" t="s">
        <v>82</v>
      </c>
    </row>
    <row r="26" spans="1:8" ht="15.75" x14ac:dyDescent="0.25">
      <c r="A26" s="61">
        <v>2005</v>
      </c>
      <c r="B26" s="56">
        <v>0.29118995980396772</v>
      </c>
      <c r="C26" s="56">
        <v>5.8223692970991954E-2</v>
      </c>
      <c r="D26" s="56">
        <v>0.62951156573357003</v>
      </c>
      <c r="E26" s="56">
        <v>2.107478149147032E-2</v>
      </c>
    </row>
    <row r="27" spans="1:8" ht="15.75" x14ac:dyDescent="0.25">
      <c r="A27" s="62">
        <v>2015</v>
      </c>
      <c r="B27" s="57">
        <v>0.35103711442147217</v>
      </c>
      <c r="C27" s="57">
        <v>0.31144137869635208</v>
      </c>
      <c r="D27" s="57">
        <v>0.30951611794589512</v>
      </c>
      <c r="E27" s="57">
        <v>2.8005388936280729E-2</v>
      </c>
    </row>
    <row r="31" spans="1:8" x14ac:dyDescent="0.25">
      <c r="C31" s="33"/>
      <c r="D31" s="33"/>
      <c r="E31" s="33"/>
      <c r="F31" s="33"/>
      <c r="G31" s="33"/>
      <c r="H31" s="3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/>
  </sheetViews>
  <sheetFormatPr defaultColWidth="8.85546875" defaultRowHeight="15.75" x14ac:dyDescent="0.25"/>
  <cols>
    <col min="1" max="1" width="32" style="43" bestFit="1" customWidth="1"/>
    <col min="2" max="2" width="11" style="43" customWidth="1"/>
    <col min="3" max="3" width="3.42578125" style="43" bestFit="1" customWidth="1"/>
    <col min="4" max="4" width="8.85546875" style="43"/>
    <col min="5" max="5" width="28.140625" style="43" bestFit="1" customWidth="1"/>
    <col min="6" max="16384" width="8.85546875" style="43"/>
  </cols>
  <sheetData>
    <row r="1" spans="1:5" x14ac:dyDescent="0.25">
      <c r="A1" s="43" t="s">
        <v>101</v>
      </c>
      <c r="E1" s="8"/>
    </row>
    <row r="2" spans="1:5" x14ac:dyDescent="0.25">
      <c r="E2" s="41"/>
    </row>
    <row r="3" spans="1:5" x14ac:dyDescent="0.25">
      <c r="E3" s="41"/>
    </row>
    <row r="4" spans="1:5" x14ac:dyDescent="0.25">
      <c r="E4" s="41"/>
    </row>
    <row r="5" spans="1:5" x14ac:dyDescent="0.25">
      <c r="E5" s="41"/>
    </row>
    <row r="6" spans="1:5" x14ac:dyDescent="0.25">
      <c r="E6" s="41"/>
    </row>
    <row r="7" spans="1:5" x14ac:dyDescent="0.25">
      <c r="E7" s="41"/>
    </row>
    <row r="8" spans="1:5" x14ac:dyDescent="0.25">
      <c r="E8" s="41"/>
    </row>
    <row r="9" spans="1:5" x14ac:dyDescent="0.25">
      <c r="E9" s="41"/>
    </row>
    <row r="20" spans="1:3" x14ac:dyDescent="0.25">
      <c r="A20" s="37" t="s">
        <v>106</v>
      </c>
    </row>
    <row r="21" spans="1:3" x14ac:dyDescent="0.25">
      <c r="A21" s="35" t="s">
        <v>92</v>
      </c>
    </row>
    <row r="22" spans="1:3" x14ac:dyDescent="0.25">
      <c r="A22" s="65" t="s">
        <v>97</v>
      </c>
    </row>
    <row r="25" spans="1:3" x14ac:dyDescent="0.25">
      <c r="A25" s="39" t="s">
        <v>100</v>
      </c>
      <c r="B25" s="40"/>
      <c r="C25" s="40"/>
    </row>
    <row r="26" spans="1:3" x14ac:dyDescent="0.25">
      <c r="A26" s="41" t="s">
        <v>81</v>
      </c>
      <c r="B26" s="78">
        <v>-3.6699999999999998E-4</v>
      </c>
      <c r="C26" s="42"/>
    </row>
    <row r="27" spans="1:3" x14ac:dyDescent="0.25">
      <c r="A27" s="41" t="s">
        <v>83</v>
      </c>
      <c r="B27" s="78">
        <v>2.2599999999999999E-2</v>
      </c>
      <c r="C27" s="42"/>
    </row>
    <row r="28" spans="1:3" x14ac:dyDescent="0.25">
      <c r="A28" s="41" t="s">
        <v>102</v>
      </c>
      <c r="B28" s="78">
        <v>-1.43E-2</v>
      </c>
      <c r="C28" s="42"/>
    </row>
    <row r="29" spans="1:3" x14ac:dyDescent="0.25">
      <c r="A29" s="41" t="s">
        <v>103</v>
      </c>
      <c r="B29" s="78">
        <v>5.6899999999999999E-2</v>
      </c>
      <c r="C29" s="42" t="s">
        <v>1</v>
      </c>
    </row>
    <row r="30" spans="1:3" x14ac:dyDescent="0.25">
      <c r="A30" s="41" t="s">
        <v>104</v>
      </c>
      <c r="B30" s="78">
        <v>0.115</v>
      </c>
      <c r="C30" s="42" t="s">
        <v>2</v>
      </c>
    </row>
    <row r="31" spans="1:3" x14ac:dyDescent="0.25">
      <c r="A31" s="41" t="s">
        <v>105</v>
      </c>
      <c r="B31" s="78">
        <v>3.0200000000000001E-2</v>
      </c>
      <c r="C31" s="42"/>
    </row>
    <row r="32" spans="1:3" x14ac:dyDescent="0.25">
      <c r="A32" s="47" t="s">
        <v>86</v>
      </c>
      <c r="B32" s="79">
        <v>-7.9600000000000001E-3</v>
      </c>
      <c r="C32" s="45"/>
    </row>
    <row r="33" spans="1:1" x14ac:dyDescent="0.25">
      <c r="A33" s="70"/>
    </row>
    <row r="34" spans="1:1" x14ac:dyDescent="0.25">
      <c r="A34" s="70"/>
    </row>
  </sheetData>
  <pageMargins left="0.75" right="0.75" top="1" bottom="1" header="0.5" footer="0.5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/>
  </sheetViews>
  <sheetFormatPr defaultColWidth="8.85546875" defaultRowHeight="15.75" x14ac:dyDescent="0.25"/>
  <cols>
    <col min="1" max="1" width="15.28515625" style="43" customWidth="1"/>
    <col min="2" max="3" width="8.85546875" style="43"/>
    <col min="4" max="4" width="13.28515625" style="43" customWidth="1"/>
    <col min="5" max="5" width="11.85546875" style="43" bestFit="1" customWidth="1"/>
    <col min="6" max="16384" width="8.85546875" style="43"/>
  </cols>
  <sheetData>
    <row r="1" spans="1:10" x14ac:dyDescent="0.25">
      <c r="A1" s="71" t="s">
        <v>107</v>
      </c>
    </row>
    <row r="5" spans="1:10" x14ac:dyDescent="0.25">
      <c r="A5" s="37"/>
      <c r="B5" s="37"/>
      <c r="C5" s="37"/>
      <c r="D5" s="37"/>
      <c r="E5" s="37"/>
    </row>
    <row r="6" spans="1:10" x14ac:dyDescent="0.25">
      <c r="A6" s="37"/>
      <c r="B6" s="37"/>
      <c r="C6" s="37"/>
      <c r="D6" s="37"/>
      <c r="E6" s="37"/>
    </row>
    <row r="10" spans="1:10" x14ac:dyDescent="0.25">
      <c r="G10" s="41"/>
    </row>
    <row r="11" spans="1:10" x14ac:dyDescent="0.25">
      <c r="G11" s="49"/>
      <c r="J11" s="51"/>
    </row>
    <row r="12" spans="1:10" x14ac:dyDescent="0.25">
      <c r="G12" s="41"/>
      <c r="J12" s="51"/>
    </row>
    <row r="13" spans="1:10" x14ac:dyDescent="0.25">
      <c r="G13" s="41"/>
    </row>
    <row r="17" spans="1:5" s="37" customFormat="1" x14ac:dyDescent="0.25">
      <c r="A17" s="43"/>
      <c r="B17" s="43"/>
      <c r="C17" s="43"/>
      <c r="D17" s="43"/>
      <c r="E17" s="43"/>
    </row>
    <row r="18" spans="1:5" s="37" customFormat="1" x14ac:dyDescent="0.25">
      <c r="A18" s="43"/>
      <c r="B18" s="43"/>
      <c r="C18" s="43"/>
      <c r="D18" s="43"/>
      <c r="E18" s="43"/>
    </row>
    <row r="21" spans="1:5" x14ac:dyDescent="0.25">
      <c r="A21" s="37" t="s">
        <v>108</v>
      </c>
    </row>
    <row r="22" spans="1:5" x14ac:dyDescent="0.25">
      <c r="A22" s="37" t="s">
        <v>109</v>
      </c>
    </row>
    <row r="23" spans="1:5" x14ac:dyDescent="0.25">
      <c r="A23" s="65" t="s">
        <v>97</v>
      </c>
    </row>
    <row r="26" spans="1:5" x14ac:dyDescent="0.25">
      <c r="A26" s="48" t="s">
        <v>24</v>
      </c>
      <c r="B26" s="48">
        <v>-44.2</v>
      </c>
    </row>
    <row r="27" spans="1:5" x14ac:dyDescent="0.25">
      <c r="A27" s="45" t="s">
        <v>63</v>
      </c>
      <c r="B27" s="50">
        <v>-31.8</v>
      </c>
    </row>
  </sheetData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defaultColWidth="8.85546875" defaultRowHeight="12.75" x14ac:dyDescent="0.2"/>
  <cols>
    <col min="1" max="1" width="13.28515625" style="37" customWidth="1"/>
    <col min="2" max="2" width="12.5703125" style="37" customWidth="1"/>
    <col min="3" max="3" width="10.85546875" style="74" customWidth="1"/>
    <col min="4" max="4" width="12.28515625" style="74" customWidth="1"/>
    <col min="5" max="5" width="9.42578125" style="37" bestFit="1" customWidth="1"/>
    <col min="6" max="6" width="11.42578125" style="37" bestFit="1" customWidth="1"/>
    <col min="7" max="16384" width="8.85546875" style="37"/>
  </cols>
  <sheetData>
    <row r="1" spans="1:4" ht="15.75" x14ac:dyDescent="0.25">
      <c r="A1" s="43" t="s">
        <v>110</v>
      </c>
    </row>
    <row r="2" spans="1:4" ht="15.75" x14ac:dyDescent="0.25">
      <c r="A2" s="43"/>
      <c r="C2" s="37"/>
      <c r="D2" s="37"/>
    </row>
    <row r="3" spans="1:4" ht="15.75" x14ac:dyDescent="0.25">
      <c r="A3" s="43"/>
      <c r="C3" s="37"/>
      <c r="D3" s="37"/>
    </row>
    <row r="4" spans="1:4" ht="15.75" x14ac:dyDescent="0.25">
      <c r="A4" s="43"/>
      <c r="C4" s="37"/>
      <c r="D4" s="37"/>
    </row>
    <row r="5" spans="1:4" ht="15.75" x14ac:dyDescent="0.25">
      <c r="A5" s="43"/>
      <c r="C5" s="37"/>
      <c r="D5" s="37"/>
    </row>
    <row r="24" spans="1:4" x14ac:dyDescent="0.2">
      <c r="A24" s="37" t="s">
        <v>106</v>
      </c>
    </row>
    <row r="25" spans="1:4" x14ac:dyDescent="0.2">
      <c r="A25" s="75" t="s">
        <v>111</v>
      </c>
    </row>
    <row r="26" spans="1:4" x14ac:dyDescent="0.2">
      <c r="A26" s="65" t="s">
        <v>97</v>
      </c>
    </row>
    <row r="29" spans="1:4" ht="15.75" x14ac:dyDescent="0.25">
      <c r="A29" s="46"/>
      <c r="B29" s="72" t="s">
        <v>63</v>
      </c>
      <c r="C29" s="72" t="s">
        <v>24</v>
      </c>
    </row>
    <row r="30" spans="1:4" ht="15.75" x14ac:dyDescent="0.25">
      <c r="A30" s="41" t="s">
        <v>82</v>
      </c>
      <c r="B30" s="73">
        <v>16.099999999999998</v>
      </c>
      <c r="C30" s="73">
        <v>32.300000000000004</v>
      </c>
    </row>
    <row r="31" spans="1:4" ht="15.75" x14ac:dyDescent="0.25">
      <c r="A31" s="41" t="s">
        <v>93</v>
      </c>
      <c r="B31" s="73">
        <v>-47.699999999999996</v>
      </c>
      <c r="C31" s="73">
        <v>-74.5</v>
      </c>
      <c r="D31" s="41"/>
    </row>
    <row r="32" spans="1:4" ht="15.75" x14ac:dyDescent="0.25">
      <c r="A32" s="41" t="s">
        <v>95</v>
      </c>
      <c r="B32" s="73">
        <v>0.71699999999999997</v>
      </c>
      <c r="C32" s="73">
        <v>25.1</v>
      </c>
      <c r="D32" s="41"/>
    </row>
    <row r="33" spans="1:3" ht="15.75" x14ac:dyDescent="0.25">
      <c r="A33" s="41" t="s">
        <v>94</v>
      </c>
      <c r="B33" s="73">
        <v>-121</v>
      </c>
      <c r="C33" s="73">
        <v>-59.1</v>
      </c>
    </row>
  </sheetData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/>
  </sheetViews>
  <sheetFormatPr defaultColWidth="8.85546875" defaultRowHeight="15.75" x14ac:dyDescent="0.25"/>
  <cols>
    <col min="1" max="1" width="13" style="43" customWidth="1"/>
    <col min="2" max="2" width="11" style="43" customWidth="1"/>
    <col min="3" max="3" width="3.42578125" style="43" bestFit="1" customWidth="1"/>
    <col min="4" max="4" width="11" style="43" customWidth="1"/>
    <col min="5" max="5" width="3.42578125" style="43" bestFit="1" customWidth="1"/>
    <col min="6" max="6" width="9.7109375" style="43" customWidth="1"/>
    <col min="7" max="7" width="9.85546875" style="43" customWidth="1"/>
    <col min="8" max="8" width="29.28515625" style="43" customWidth="1"/>
    <col min="9" max="10" width="8.85546875" style="43"/>
    <col min="11" max="11" width="13.28515625" style="43" customWidth="1"/>
    <col min="12" max="12" width="9" style="43" bestFit="1" customWidth="1"/>
    <col min="13" max="16384" width="8.85546875" style="43"/>
  </cols>
  <sheetData>
    <row r="1" spans="1:11" x14ac:dyDescent="0.25">
      <c r="A1" s="34" t="s">
        <v>112</v>
      </c>
      <c r="B1" s="8"/>
      <c r="C1" s="8"/>
      <c r="D1" s="8"/>
      <c r="K1" s="46"/>
    </row>
    <row r="2" spans="1:11" x14ac:dyDescent="0.25">
      <c r="A2" s="8"/>
      <c r="B2" s="8"/>
      <c r="C2" s="8"/>
      <c r="D2" s="8"/>
      <c r="K2" s="46"/>
    </row>
    <row r="3" spans="1:11" x14ac:dyDescent="0.25">
      <c r="A3" s="8"/>
      <c r="B3" s="8"/>
      <c r="C3" s="8"/>
      <c r="D3" s="8"/>
    </row>
    <row r="4" spans="1:11" x14ac:dyDescent="0.25">
      <c r="A4" s="8"/>
      <c r="B4" s="8"/>
      <c r="C4" s="8"/>
      <c r="D4" s="8"/>
    </row>
    <row r="5" spans="1:11" x14ac:dyDescent="0.25">
      <c r="A5" s="8"/>
      <c r="B5" s="8"/>
      <c r="C5" s="8"/>
      <c r="D5" s="8"/>
    </row>
    <row r="6" spans="1:11" x14ac:dyDescent="0.25">
      <c r="A6" s="8"/>
      <c r="B6" s="8"/>
      <c r="C6" s="8"/>
      <c r="D6" s="8"/>
    </row>
    <row r="7" spans="1:11" x14ac:dyDescent="0.25">
      <c r="A7" s="8"/>
      <c r="B7" s="8"/>
      <c r="C7" s="8"/>
      <c r="D7" s="8"/>
    </row>
    <row r="8" spans="1:11" x14ac:dyDescent="0.25">
      <c r="A8" s="8"/>
      <c r="B8" s="8"/>
      <c r="C8" s="8"/>
      <c r="D8" s="8"/>
    </row>
    <row r="9" spans="1:11" x14ac:dyDescent="0.25">
      <c r="A9" s="8"/>
      <c r="B9" s="8"/>
      <c r="C9" s="8"/>
      <c r="D9" s="8"/>
    </row>
    <row r="10" spans="1:11" x14ac:dyDescent="0.25">
      <c r="A10" s="8"/>
      <c r="B10" s="8"/>
      <c r="C10" s="8"/>
      <c r="D10" s="8"/>
    </row>
    <row r="11" spans="1:11" x14ac:dyDescent="0.25">
      <c r="A11" s="8"/>
      <c r="B11" s="8"/>
      <c r="C11" s="8"/>
      <c r="D11" s="8"/>
    </row>
    <row r="12" spans="1:11" x14ac:dyDescent="0.25">
      <c r="A12" s="8"/>
      <c r="B12" s="8"/>
      <c r="C12" s="8"/>
      <c r="D12" s="8"/>
    </row>
    <row r="13" spans="1:11" x14ac:dyDescent="0.25">
      <c r="A13" s="8"/>
      <c r="B13" s="8"/>
      <c r="C13" s="8"/>
      <c r="D13" s="8"/>
    </row>
    <row r="14" spans="1:11" x14ac:dyDescent="0.25">
      <c r="A14" s="8"/>
      <c r="B14" s="8"/>
      <c r="C14" s="8"/>
      <c r="D14" s="8"/>
    </row>
    <row r="15" spans="1:11" x14ac:dyDescent="0.25">
      <c r="A15" s="8"/>
      <c r="B15" s="8"/>
      <c r="C15" s="8"/>
      <c r="D15" s="8"/>
    </row>
    <row r="16" spans="1:11" x14ac:dyDescent="0.25">
      <c r="A16" s="8"/>
      <c r="B16" s="8"/>
      <c r="C16" s="8"/>
      <c r="D16" s="8"/>
    </row>
    <row r="17" spans="1:14" s="37" customFormat="1" x14ac:dyDescent="0.25">
      <c r="A17" s="8"/>
      <c r="B17" s="8"/>
      <c r="C17" s="8"/>
      <c r="D17" s="8"/>
      <c r="E17" s="43"/>
      <c r="F17" s="43"/>
      <c r="G17" s="43"/>
      <c r="H17" s="43"/>
      <c r="I17" s="43"/>
      <c r="J17" s="43"/>
      <c r="K17" s="43"/>
      <c r="L17" s="43"/>
      <c r="M17" s="43"/>
    </row>
    <row r="18" spans="1:14" s="37" customFormat="1" x14ac:dyDescent="0.25">
      <c r="A18" s="8"/>
      <c r="B18" s="8"/>
      <c r="C18" s="8"/>
      <c r="D18" s="8"/>
      <c r="E18" s="43"/>
      <c r="F18" s="43"/>
      <c r="G18" s="43"/>
      <c r="H18" s="43"/>
      <c r="I18" s="43"/>
      <c r="J18" s="43"/>
      <c r="K18" s="43"/>
      <c r="L18" s="43"/>
      <c r="M18" s="43"/>
    </row>
    <row r="19" spans="1:14" x14ac:dyDescent="0.25">
      <c r="A19" s="8"/>
      <c r="B19" s="8"/>
      <c r="C19" s="8"/>
      <c r="D19" s="8"/>
    </row>
    <row r="20" spans="1:14" x14ac:dyDescent="0.25">
      <c r="A20" s="44" t="s">
        <v>113</v>
      </c>
      <c r="B20" s="8"/>
      <c r="C20" s="8"/>
      <c r="D20" s="8"/>
      <c r="N20" s="51"/>
    </row>
    <row r="21" spans="1:14" x14ac:dyDescent="0.25">
      <c r="A21" s="36" t="s">
        <v>114</v>
      </c>
      <c r="B21" s="8"/>
      <c r="C21" s="8"/>
      <c r="D21" s="8"/>
      <c r="N21" s="51"/>
    </row>
    <row r="22" spans="1:14" x14ac:dyDescent="0.25">
      <c r="A22" s="65" t="s">
        <v>97</v>
      </c>
      <c r="B22" s="8"/>
      <c r="C22" s="8"/>
      <c r="D22" s="8"/>
      <c r="N22" s="51"/>
    </row>
    <row r="23" spans="1:14" x14ac:dyDescent="0.25">
      <c r="A23" s="8"/>
      <c r="B23" s="8"/>
      <c r="C23" s="8"/>
      <c r="D23" s="8"/>
    </row>
    <row r="24" spans="1:14" x14ac:dyDescent="0.25">
      <c r="C24" s="8"/>
      <c r="D24" s="8"/>
    </row>
    <row r="25" spans="1:14" x14ac:dyDescent="0.25">
      <c r="A25" s="39" t="s">
        <v>24</v>
      </c>
      <c r="B25" s="48">
        <v>-29.000000000000004</v>
      </c>
    </row>
    <row r="26" spans="1:14" x14ac:dyDescent="0.25">
      <c r="A26" s="45" t="s">
        <v>63</v>
      </c>
      <c r="B26" s="50">
        <v>-1.6600000000000001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Table 6_AvgGeoReturn</vt:lpstr>
      <vt:lpstr>Figure6</vt:lpstr>
      <vt:lpstr>Figure 3</vt:lpstr>
      <vt:lpstr>Figure 4</vt:lpstr>
      <vt:lpstr>Figure 5</vt:lpstr>
      <vt:lpstr>Figure 6</vt:lpstr>
      <vt:lpstr>Figure 7</vt:lpstr>
      <vt:lpstr>Figure 8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cp:lastPrinted>2017-04-18T20:47:00Z</cp:lastPrinted>
  <dcterms:created xsi:type="dcterms:W3CDTF">2017-04-17T19:21:19Z</dcterms:created>
  <dcterms:modified xsi:type="dcterms:W3CDTF">2017-06-27T15:27:35Z</dcterms:modified>
</cp:coreProperties>
</file>