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3785" yWindow="3795" windowWidth="21840" windowHeight="13740" tabRatio="761"/>
  </bookViews>
  <sheets>
    <sheet name="Figure 1" sheetId="41" r:id="rId1"/>
    <sheet name="Figure 2" sheetId="39" r:id="rId2"/>
    <sheet name="Figure 3" sheetId="40" r:id="rId3"/>
  </sheets>
  <definedNames>
    <definedName name="_xlnm.Print_Area" localSheetId="2">'Figure 3'!$F$9</definedName>
  </definedNames>
  <calcPr calcId="145621"/>
  <customWorkbookViews>
    <customWorkbookView name="Erzo F.P. Luttmer - Personal View" guid="{38C2A0EB-856A-1542-880D-65A218A0AF2A}" mergeInterval="0" personalView="1" xWindow="56" yWindow="110" windowWidth="1400" windowHeight="853" tabRatio="923" activeSheetId="4"/>
    <customWorkbookView name="Meili Eubank - Personal View" guid="{3549A35E-AA70-274B-873E-BAD4E594C7B2}" mergeInterval="0" personalView="1" xWindow="-21" yWindow="101" windowWidth="1290" windowHeight="478" tabRatio="923" activeSheetId="16" showFormulaBar="0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8" i="39" l="1"/>
  <c r="J88" i="39"/>
  <c r="I88" i="39"/>
  <c r="H87" i="39"/>
  <c r="J87" i="39"/>
  <c r="I87" i="39"/>
  <c r="H86" i="39"/>
  <c r="J86" i="39"/>
  <c r="I86" i="39"/>
  <c r="H85" i="39"/>
  <c r="J85" i="39"/>
  <c r="I85" i="39"/>
  <c r="H84" i="39"/>
  <c r="J84" i="39"/>
  <c r="I84" i="39"/>
  <c r="I75" i="39"/>
  <c r="H75" i="39"/>
  <c r="H73" i="39"/>
  <c r="J73" i="39"/>
  <c r="I73" i="39"/>
  <c r="H72" i="39"/>
  <c r="J72" i="39"/>
  <c r="I72" i="39"/>
  <c r="H71" i="39"/>
  <c r="J71" i="39"/>
  <c r="I71" i="39"/>
  <c r="H70" i="39"/>
  <c r="J70" i="39"/>
  <c r="I70" i="39"/>
  <c r="H69" i="39"/>
  <c r="J69" i="39"/>
  <c r="I69" i="39"/>
  <c r="H58" i="39"/>
  <c r="J58" i="39"/>
  <c r="I58" i="39"/>
  <c r="H57" i="39"/>
  <c r="J57" i="39"/>
  <c r="I57" i="39"/>
  <c r="H56" i="39"/>
  <c r="J56" i="39"/>
  <c r="I56" i="39"/>
  <c r="H55" i="39"/>
  <c r="J55" i="39"/>
  <c r="I55" i="39"/>
  <c r="H54" i="39"/>
  <c r="J54" i="39"/>
  <c r="I54" i="39"/>
  <c r="H43" i="39"/>
  <c r="J43" i="39"/>
  <c r="I43" i="39"/>
  <c r="H42" i="39"/>
  <c r="J42" i="39"/>
  <c r="I42" i="39"/>
  <c r="H41" i="39"/>
  <c r="J41" i="39"/>
  <c r="I41" i="39"/>
</calcChain>
</file>

<file path=xl/sharedStrings.xml><?xml version="1.0" encoding="utf-8"?>
<sst xmlns="http://schemas.openxmlformats.org/spreadsheetml/2006/main" count="112" uniqueCount="57">
  <si>
    <t>Mean</t>
  </si>
  <si>
    <t>Std. Dev.</t>
  </si>
  <si>
    <t>|</t>
  </si>
  <si>
    <t>rationalix4</t>
  </si>
  <si>
    <t>of</t>
  </si>
  <si>
    <t>educ5</t>
  </si>
  <si>
    <t>. ** FigN03a : panel A: finlitix</t>
  </si>
  <si>
    <t>. tab finlitix_01combined if cv_abslndif_ms~=1 &amp; afterlarge==0, sum(cv_abslndif)</t>
  </si>
  <si>
    <t xml:space="preserve">            |  Summary of Absolute Ln Difference</t>
  </si>
  <si>
    <t>finlitix_01</t>
  </si>
  <si>
    <t>CVP and CVM</t>
  </si>
  <si>
    <t>combined</t>
  </si>
  <si>
    <t>Freq.</t>
  </si>
  <si>
    <t>Confidence Interval</t>
  </si>
  <si>
    <t>Error value</t>
  </si>
  <si>
    <t>------------+------------------------------------</t>
  </si>
  <si>
    <t>Total</t>
  </si>
  <si>
    <t>. ** FigN03b : panel B: w_nsa</t>
  </si>
  <si>
    <t>. tab  w_nsa_x5  if cv_abslndif_ms~=1 &amp; w_nsa_ms~=1 &amp; afterlarge==0, sum(cv_abslndif)</t>
  </si>
  <si>
    <t>Summary</t>
  </si>
  <si>
    <t>Absolute</t>
  </si>
  <si>
    <t>Ln</t>
  </si>
  <si>
    <t>Difference</t>
  </si>
  <si>
    <t>5 quantiles |             CVP and CVM</t>
  </si>
  <si>
    <t>of w_nsa</t>
  </si>
  <si>
    <t>. ** FigN03c : panel C: educ5</t>
  </si>
  <si>
    <t>. tab educ5  if cv_abslndif_ms~=1 &amp; afterlarge==0, sum(cv_abslndif)</t>
  </si>
  <si>
    <t xml:space="preserve">            |             CVP and CVM</t>
  </si>
  <si>
    <t>HS dropout</t>
  </si>
  <si>
    <t>High school</t>
  </si>
  <si>
    <t>Some college</t>
  </si>
  <si>
    <t>Bachelor's degree</t>
  </si>
  <si>
    <t>Professional Degree</t>
  </si>
  <si>
    <t>. ** FigN03d : panel D: rationality index</t>
  </si>
  <si>
    <t>. tab   ratix4_x5  if cv_abslndif_ms~=1 &amp; afterlarge==0, sum(cv_abslndif)</t>
  </si>
  <si>
    <t>5 quantiles |  Summary of Absolute Ln Difference</t>
  </si>
  <si>
    <t xml:space="preserve">         of |             CVP and CVM</t>
  </si>
  <si>
    <t>0 or 1</t>
  </si>
  <si>
    <t>Figure number in Stata log file: FigN03</t>
  </si>
  <si>
    <r>
      <t xml:space="preserve">Figure 1.  </t>
    </r>
    <r>
      <rPr>
        <i/>
        <sz val="12"/>
        <color theme="1"/>
        <rFont val="Times New Roman"/>
        <family val="1"/>
      </rPr>
      <t xml:space="preserve">Median “Buy” and “Sell” Prices for a Hypothetical $100 Change in Social Security </t>
    </r>
  </si>
  <si>
    <t>Benefit, Responses Sorted from Low to High</t>
  </si>
  <si>
    <t>Price at which respondents would sell</t>
  </si>
  <si>
    <t>Price at which respondents would buy</t>
  </si>
  <si>
    <r>
      <t xml:space="preserve">Figure 2. </t>
    </r>
    <r>
      <rPr>
        <i/>
        <sz val="12"/>
        <color theme="1"/>
        <rFont val="Times New Roman"/>
        <family val="1"/>
      </rPr>
      <t>Gap Between Annuity Buy Price and Sell Price by Cognitive Ability</t>
    </r>
  </si>
  <si>
    <t>Status Quo Option</t>
    <phoneticPr fontId="3" type="noConversion"/>
  </si>
  <si>
    <t>No Status Quo Option</t>
    <phoneticPr fontId="3" type="noConversion"/>
  </si>
  <si>
    <t>Sell $100 Annuity</t>
  </si>
  <si>
    <t>Buy $100 Annuity</t>
  </si>
  <si>
    <t>With reference to status quo</t>
  </si>
  <si>
    <t>Without reference to status quo</t>
  </si>
  <si>
    <r>
      <t xml:space="preserve">Figure 3. </t>
    </r>
    <r>
      <rPr>
        <i/>
        <sz val="12"/>
        <color theme="1"/>
        <rFont val="Times New Roman"/>
        <family val="1"/>
      </rPr>
      <t>Median “Buy” and “Sell” Prices for Alternative Question Framing, With and Without Reference to the Status Quo</t>
    </r>
  </si>
  <si>
    <t>Buy $       annuity</t>
  </si>
  <si>
    <t>Sell $       annuity</t>
  </si>
  <si>
    <t>Note: The figure does not display the top decile of the distribution, which has valuations exceeding $100,000.</t>
  </si>
  <si>
    <t>Source: Brown et al. (2015).</t>
  </si>
  <si>
    <t>* When using these data, please cite the Center for Retirement Research at Boston College.</t>
  </si>
  <si>
    <t>Note: The gap is the absolute value of the difference between the log sell valuation and the log buy valuation of a $100 change in monthly Social Security benefits.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</si>
</sst>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Verdana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Verdana"/>
      <family val="2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sz val="10"/>
      <color rgb="FF0000FF"/>
      <name val="Times New Roman"/>
      <family val="1"/>
    </font>
    <font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6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4" fillId="0" borderId="0"/>
    <xf numFmtId="0" fontId="1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0" fillId="3" borderId="0" applyNumberFormat="0" applyBorder="0" applyAlignment="0" applyProtection="0"/>
    <xf numFmtId="0" fontId="14" fillId="6" borderId="4" applyNumberFormat="0" applyAlignment="0" applyProtection="0"/>
    <xf numFmtId="0" fontId="16" fillId="7" borderId="7" applyNumberFormat="0" applyAlignment="0" applyProtection="0"/>
    <xf numFmtId="0" fontId="1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12" fillId="5" borderId="4" applyNumberFormat="0" applyAlignment="0" applyProtection="0"/>
    <xf numFmtId="0" fontId="15" fillId="0" borderId="6" applyNumberFormat="0" applyFill="0" applyAlignment="0" applyProtection="0"/>
    <xf numFmtId="0" fontId="11" fillId="4" borderId="0" applyNumberFormat="0" applyBorder="0" applyAlignment="0" applyProtection="0"/>
    <xf numFmtId="0" fontId="2" fillId="0" borderId="0"/>
    <xf numFmtId="0" fontId="2" fillId="0" borderId="0"/>
    <xf numFmtId="0" fontId="4" fillId="8" borderId="8" applyNumberFormat="0" applyFont="0" applyAlignment="0" applyProtection="0"/>
    <xf numFmtId="0" fontId="13" fillId="6" borderId="5" applyNumberFormat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">
    <xf numFmtId="0" fontId="0" fillId="0" borderId="0" xfId="0"/>
    <xf numFmtId="0" fontId="23" fillId="0" borderId="0" xfId="0" applyFont="1" applyAlignment="1">
      <alignment vertical="center"/>
    </xf>
    <xf numFmtId="44" fontId="26" fillId="0" borderId="0" xfId="318" applyFont="1"/>
    <xf numFmtId="164" fontId="26" fillId="0" borderId="0" xfId="318" applyNumberFormat="1" applyFont="1"/>
    <xf numFmtId="0" fontId="26" fillId="0" borderId="0" xfId="319" applyFont="1"/>
    <xf numFmtId="0" fontId="23" fillId="0" borderId="0" xfId="320" applyFont="1"/>
    <xf numFmtId="0" fontId="24" fillId="0" borderId="0" xfId="320" applyFont="1"/>
    <xf numFmtId="0" fontId="27" fillId="0" borderId="0" xfId="0" applyFont="1"/>
    <xf numFmtId="0" fontId="23" fillId="0" borderId="0" xfId="321" applyFont="1"/>
    <xf numFmtId="0" fontId="28" fillId="0" borderId="0" xfId="320" applyFont="1"/>
    <xf numFmtId="0" fontId="28" fillId="0" borderId="0" xfId="0" applyFont="1"/>
    <xf numFmtId="0" fontId="29" fillId="0" borderId="0" xfId="0" applyFont="1"/>
    <xf numFmtId="0" fontId="30" fillId="0" borderId="0" xfId="319" applyFont="1"/>
  </cellXfs>
  <cellStyles count="364">
    <cellStyle name="20% - Accent1" xfId="19" builtinId="30" customBuiltin="1"/>
    <cellStyle name="20% - Accent1 2" xfId="322"/>
    <cellStyle name="20% - Accent2" xfId="23" builtinId="34" customBuiltin="1"/>
    <cellStyle name="20% - Accent2 2" xfId="323"/>
    <cellStyle name="20% - Accent3" xfId="27" builtinId="38" customBuiltin="1"/>
    <cellStyle name="20% - Accent3 2" xfId="324"/>
    <cellStyle name="20% - Accent4" xfId="31" builtinId="42" customBuiltin="1"/>
    <cellStyle name="20% - Accent4 2" xfId="325"/>
    <cellStyle name="20% - Accent5" xfId="35" builtinId="46" customBuiltin="1"/>
    <cellStyle name="20% - Accent5 2" xfId="326"/>
    <cellStyle name="20% - Accent6" xfId="39" builtinId="50" customBuiltin="1"/>
    <cellStyle name="20% - Accent6 2" xfId="327"/>
    <cellStyle name="40% - Accent1" xfId="20" builtinId="31" customBuiltin="1"/>
    <cellStyle name="40% - Accent1 2" xfId="328"/>
    <cellStyle name="40% - Accent2" xfId="24" builtinId="35" customBuiltin="1"/>
    <cellStyle name="40% - Accent2 2" xfId="329"/>
    <cellStyle name="40% - Accent3" xfId="28" builtinId="39" customBuiltin="1"/>
    <cellStyle name="40% - Accent3 2" xfId="330"/>
    <cellStyle name="40% - Accent4" xfId="32" builtinId="43" customBuiltin="1"/>
    <cellStyle name="40% - Accent4 2" xfId="331"/>
    <cellStyle name="40% - Accent5" xfId="36" builtinId="47" customBuiltin="1"/>
    <cellStyle name="40% - Accent5 2" xfId="332"/>
    <cellStyle name="40% - Accent6" xfId="40" builtinId="51" customBuiltin="1"/>
    <cellStyle name="40% - Accent6 2" xfId="333"/>
    <cellStyle name="60% - Accent1" xfId="21" builtinId="32" customBuiltin="1"/>
    <cellStyle name="60% - Accent1 2" xfId="334"/>
    <cellStyle name="60% - Accent2" xfId="25" builtinId="36" customBuiltin="1"/>
    <cellStyle name="60% - Accent2 2" xfId="335"/>
    <cellStyle name="60% - Accent3" xfId="29" builtinId="40" customBuiltin="1"/>
    <cellStyle name="60% - Accent3 2" xfId="336"/>
    <cellStyle name="60% - Accent4" xfId="33" builtinId="44" customBuiltin="1"/>
    <cellStyle name="60% - Accent4 2" xfId="337"/>
    <cellStyle name="60% - Accent5" xfId="37" builtinId="48" customBuiltin="1"/>
    <cellStyle name="60% - Accent5 2" xfId="338"/>
    <cellStyle name="60% - Accent6" xfId="41" builtinId="52" customBuiltin="1"/>
    <cellStyle name="60% - Accent6 2" xfId="339"/>
    <cellStyle name="Accent1" xfId="18" builtinId="29" customBuiltin="1"/>
    <cellStyle name="Accent1 2" xfId="340"/>
    <cellStyle name="Accent2" xfId="22" builtinId="33" customBuiltin="1"/>
    <cellStyle name="Accent2 2" xfId="341"/>
    <cellStyle name="Accent3" xfId="26" builtinId="37" customBuiltin="1"/>
    <cellStyle name="Accent3 2" xfId="342"/>
    <cellStyle name="Accent4" xfId="30" builtinId="41" customBuiltin="1"/>
    <cellStyle name="Accent4 2" xfId="343"/>
    <cellStyle name="Accent5" xfId="34" builtinId="45" customBuiltin="1"/>
    <cellStyle name="Accent5 2" xfId="344"/>
    <cellStyle name="Accent6" xfId="38" builtinId="49" customBuiltin="1"/>
    <cellStyle name="Accent6 2" xfId="345"/>
    <cellStyle name="Bad" xfId="7" builtinId="27" customBuiltin="1"/>
    <cellStyle name="Bad 2" xfId="346"/>
    <cellStyle name="Calculation" xfId="11" builtinId="22" customBuiltin="1"/>
    <cellStyle name="Calculation 2" xfId="347"/>
    <cellStyle name="Check Cell" xfId="13" builtinId="23" customBuiltin="1"/>
    <cellStyle name="Check Cell 2" xfId="348"/>
    <cellStyle name="Currency 2" xfId="318"/>
    <cellStyle name="Explanatory Text" xfId="16" builtinId="53" customBuiltin="1"/>
    <cellStyle name="Explanatory Text 2" xfId="349"/>
    <cellStyle name="Followed Hyperlink" xfId="43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Good" xfId="6" builtinId="26" customBuiltin="1"/>
    <cellStyle name="Good 2" xfId="350"/>
    <cellStyle name="Heading 1" xfId="2" builtinId="16" customBuiltin="1"/>
    <cellStyle name="Heading 1 2" xfId="351"/>
    <cellStyle name="Heading 2" xfId="3" builtinId="17" customBuiltin="1"/>
    <cellStyle name="Heading 2 2" xfId="352"/>
    <cellStyle name="Heading 3" xfId="4" builtinId="18" customBuiltin="1"/>
    <cellStyle name="Heading 3 2" xfId="353"/>
    <cellStyle name="Heading 4" xfId="5" builtinId="19" customBuiltin="1"/>
    <cellStyle name="Heading 4 2" xfId="354"/>
    <cellStyle name="Hyperlink" xfId="42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Input" xfId="9" builtinId="20" customBuiltin="1"/>
    <cellStyle name="Input 2" xfId="355"/>
    <cellStyle name="Linked Cell" xfId="12" builtinId="24" customBuiltin="1"/>
    <cellStyle name="Linked Cell 2" xfId="356"/>
    <cellStyle name="Neutral" xfId="8" builtinId="28" customBuiltin="1"/>
    <cellStyle name="Neutral 2" xfId="357"/>
    <cellStyle name="Normal" xfId="0" builtinId="0"/>
    <cellStyle name="Normal 2" xfId="44"/>
    <cellStyle name="Normal 2 2" xfId="213"/>
    <cellStyle name="Normal 2 2 2" xfId="358"/>
    <cellStyle name="Normal 2 3" xfId="359"/>
    <cellStyle name="Normal 3" xfId="319"/>
    <cellStyle name="Normal 3 2" xfId="320"/>
    <cellStyle name="Normal 4" xfId="321"/>
    <cellStyle name="Note" xfId="15" builtinId="10" customBuiltin="1"/>
    <cellStyle name="Note 2" xfId="360"/>
    <cellStyle name="Output" xfId="10" builtinId="21" customBuiltin="1"/>
    <cellStyle name="Output 2" xfId="361"/>
    <cellStyle name="Title" xfId="1" builtinId="15" customBuiltin="1"/>
    <cellStyle name="Total" xfId="17" builtinId="25" customBuiltin="1"/>
    <cellStyle name="Total 2" xfId="362"/>
    <cellStyle name="Warning Text" xfId="14" builtinId="11" customBuiltin="1"/>
    <cellStyle name="Warning Text 2" xfId="363"/>
  </cellStyles>
  <dxfs count="0"/>
  <tableStyles count="0" defaultTableStyle="TableStyleMedium9" defaultPivotStyle="PivotStyleMedium4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40507436570429"/>
          <c:y val="5.1400554097404488E-2"/>
          <c:w val="0.76516916388149325"/>
          <c:h val="0.794654547737341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1'!$L$1</c:f>
              <c:strCache>
                <c:ptCount val="1"/>
                <c:pt idx="0">
                  <c:v>Price at which respondents would sell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1'!$M$2:$M$41</c:f>
              <c:numCache>
                <c:formatCode>General</c:formatCode>
                <c:ptCount val="40"/>
                <c:pt idx="0">
                  <c:v>1.5774349999999999E-2</c:v>
                </c:pt>
                <c:pt idx="1">
                  <c:v>3.1548800000000002E-2</c:v>
                </c:pt>
                <c:pt idx="2">
                  <c:v>5.1625249999999998E-2</c:v>
                </c:pt>
                <c:pt idx="3">
                  <c:v>7.2657700000000006E-2</c:v>
                </c:pt>
                <c:pt idx="4">
                  <c:v>7.7915849999999995E-2</c:v>
                </c:pt>
                <c:pt idx="5">
                  <c:v>8.7954099999999993E-2</c:v>
                </c:pt>
                <c:pt idx="6">
                  <c:v>0.10611855000000001</c:v>
                </c:pt>
                <c:pt idx="7">
                  <c:v>0.14340339999999999</c:v>
                </c:pt>
                <c:pt idx="8">
                  <c:v>0.16347995000000001</c:v>
                </c:pt>
                <c:pt idx="9">
                  <c:v>0.18833649999999999</c:v>
                </c:pt>
                <c:pt idx="10">
                  <c:v>0.22466539999999999</c:v>
                </c:pt>
                <c:pt idx="11">
                  <c:v>0.26768639999999999</c:v>
                </c:pt>
                <c:pt idx="12">
                  <c:v>0.28967494999999999</c:v>
                </c:pt>
                <c:pt idx="13">
                  <c:v>0.32026769999999999</c:v>
                </c:pt>
                <c:pt idx="14">
                  <c:v>0.36472274999999998</c:v>
                </c:pt>
                <c:pt idx="15">
                  <c:v>0.42543019999999998</c:v>
                </c:pt>
                <c:pt idx="16">
                  <c:v>0.45984700000000001</c:v>
                </c:pt>
                <c:pt idx="17">
                  <c:v>0.51625239999999994</c:v>
                </c:pt>
                <c:pt idx="18">
                  <c:v>0.55258130000000005</c:v>
                </c:pt>
                <c:pt idx="19">
                  <c:v>0.63766730000000005</c:v>
                </c:pt>
                <c:pt idx="20">
                  <c:v>0.66539199999999998</c:v>
                </c:pt>
                <c:pt idx="21">
                  <c:v>0.70267690000000005</c:v>
                </c:pt>
                <c:pt idx="22">
                  <c:v>0.72084130000000002</c:v>
                </c:pt>
                <c:pt idx="23">
                  <c:v>0.75908220000000004</c:v>
                </c:pt>
                <c:pt idx="24">
                  <c:v>0.76434035</c:v>
                </c:pt>
                <c:pt idx="25">
                  <c:v>0.76864239999999995</c:v>
                </c:pt>
                <c:pt idx="26">
                  <c:v>0.77772470000000005</c:v>
                </c:pt>
                <c:pt idx="27">
                  <c:v>0.78967489999999996</c:v>
                </c:pt>
                <c:pt idx="28">
                  <c:v>0.80066925</c:v>
                </c:pt>
                <c:pt idx="29">
                  <c:v>0.81835559999999996</c:v>
                </c:pt>
                <c:pt idx="30">
                  <c:v>0.83652009999999999</c:v>
                </c:pt>
                <c:pt idx="31">
                  <c:v>0.84416824999999995</c:v>
                </c:pt>
                <c:pt idx="32">
                  <c:v>0.85994265000000003</c:v>
                </c:pt>
                <c:pt idx="33">
                  <c:v>0.87189289999999997</c:v>
                </c:pt>
                <c:pt idx="34">
                  <c:v>0.89579350000000002</c:v>
                </c:pt>
                <c:pt idx="35">
                  <c:v>0.91156789999999999</c:v>
                </c:pt>
                <c:pt idx="36">
                  <c:v>0.93021034999999996</c:v>
                </c:pt>
                <c:pt idx="37">
                  <c:v>0.94407264999999996</c:v>
                </c:pt>
              </c:numCache>
            </c:numRef>
          </c:xVal>
          <c:yVal>
            <c:numRef>
              <c:f>'Figure 1'!$L$2:$L$41</c:f>
              <c:numCache>
                <c:formatCode>General</c:formatCode>
                <c:ptCount val="40"/>
                <c:pt idx="0">
                  <c:v>250</c:v>
                </c:pt>
                <c:pt idx="1">
                  <c:v>750</c:v>
                </c:pt>
                <c:pt idx="2">
                  <c:v>1250</c:v>
                </c:pt>
                <c:pt idx="3">
                  <c:v>1750</c:v>
                </c:pt>
                <c:pt idx="4">
                  <c:v>2250</c:v>
                </c:pt>
                <c:pt idx="5">
                  <c:v>2750</c:v>
                </c:pt>
                <c:pt idx="6">
                  <c:v>3250</c:v>
                </c:pt>
                <c:pt idx="7">
                  <c:v>3750</c:v>
                </c:pt>
                <c:pt idx="8">
                  <c:v>4375</c:v>
                </c:pt>
                <c:pt idx="9">
                  <c:v>5125</c:v>
                </c:pt>
                <c:pt idx="10">
                  <c:v>5875</c:v>
                </c:pt>
                <c:pt idx="11">
                  <c:v>6625</c:v>
                </c:pt>
                <c:pt idx="12">
                  <c:v>7375</c:v>
                </c:pt>
                <c:pt idx="13">
                  <c:v>8125</c:v>
                </c:pt>
                <c:pt idx="14">
                  <c:v>8875</c:v>
                </c:pt>
                <c:pt idx="15">
                  <c:v>9625</c:v>
                </c:pt>
                <c:pt idx="16">
                  <c:v>11250</c:v>
                </c:pt>
                <c:pt idx="17">
                  <c:v>13750</c:v>
                </c:pt>
                <c:pt idx="18">
                  <c:v>16250</c:v>
                </c:pt>
                <c:pt idx="19">
                  <c:v>18750</c:v>
                </c:pt>
                <c:pt idx="20">
                  <c:v>21250</c:v>
                </c:pt>
                <c:pt idx="21">
                  <c:v>23750</c:v>
                </c:pt>
                <c:pt idx="22">
                  <c:v>26250</c:v>
                </c:pt>
                <c:pt idx="23">
                  <c:v>28750</c:v>
                </c:pt>
                <c:pt idx="24">
                  <c:v>31250</c:v>
                </c:pt>
                <c:pt idx="25">
                  <c:v>33750</c:v>
                </c:pt>
                <c:pt idx="26">
                  <c:v>36250</c:v>
                </c:pt>
                <c:pt idx="27">
                  <c:v>38750</c:v>
                </c:pt>
                <c:pt idx="28">
                  <c:v>42500</c:v>
                </c:pt>
                <c:pt idx="29">
                  <c:v>47500</c:v>
                </c:pt>
                <c:pt idx="30">
                  <c:v>55000</c:v>
                </c:pt>
                <c:pt idx="31">
                  <c:v>62500</c:v>
                </c:pt>
                <c:pt idx="32">
                  <c:v>70000</c:v>
                </c:pt>
                <c:pt idx="33">
                  <c:v>80000</c:v>
                </c:pt>
                <c:pt idx="34">
                  <c:v>90000</c:v>
                </c:pt>
                <c:pt idx="35">
                  <c:v>120000</c:v>
                </c:pt>
                <c:pt idx="36">
                  <c:v>150000</c:v>
                </c:pt>
                <c:pt idx="37">
                  <c:v>325000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1'!$O$1</c:f>
              <c:strCache>
                <c:ptCount val="1"/>
                <c:pt idx="0">
                  <c:v>Price at which respondents would buy</c:v>
                </c:pt>
              </c:strCache>
            </c:strRef>
          </c:tx>
          <c:spPr>
            <a:ln w="2540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'Figure 1'!$P$2:$P$21</c:f>
              <c:numCache>
                <c:formatCode>General</c:formatCode>
                <c:ptCount val="20"/>
                <c:pt idx="0">
                  <c:v>0.27013419999999999</c:v>
                </c:pt>
                <c:pt idx="1">
                  <c:v>0.43096839999999997</c:v>
                </c:pt>
                <c:pt idx="2">
                  <c:v>0.51294340000000005</c:v>
                </c:pt>
                <c:pt idx="3">
                  <c:v>0.58724829999999995</c:v>
                </c:pt>
                <c:pt idx="4">
                  <c:v>0.66227230000000004</c:v>
                </c:pt>
                <c:pt idx="5">
                  <c:v>0.7224353</c:v>
                </c:pt>
                <c:pt idx="6">
                  <c:v>0.74904124999999999</c:v>
                </c:pt>
                <c:pt idx="7">
                  <c:v>0.77420900000000004</c:v>
                </c:pt>
                <c:pt idx="8">
                  <c:v>0.8269415</c:v>
                </c:pt>
                <c:pt idx="9">
                  <c:v>0.84755510000000001</c:v>
                </c:pt>
                <c:pt idx="10">
                  <c:v>0.86289550000000004</c:v>
                </c:pt>
                <c:pt idx="11">
                  <c:v>0.8705657</c:v>
                </c:pt>
                <c:pt idx="12">
                  <c:v>0.87679770000000001</c:v>
                </c:pt>
                <c:pt idx="13">
                  <c:v>0.88111220000000001</c:v>
                </c:pt>
                <c:pt idx="14">
                  <c:v>0.88207100000000005</c:v>
                </c:pt>
                <c:pt idx="15">
                  <c:v>0.88255039999999996</c:v>
                </c:pt>
                <c:pt idx="16">
                  <c:v>0.88926174999999996</c:v>
                </c:pt>
                <c:pt idx="17">
                  <c:v>0.89213810000000004</c:v>
                </c:pt>
              </c:numCache>
            </c:numRef>
          </c:xVal>
          <c:yVal>
            <c:numRef>
              <c:f>'Figure 1'!$O$2:$O$21</c:f>
              <c:numCache>
                <c:formatCode>General</c:formatCode>
                <c:ptCount val="20"/>
                <c:pt idx="0">
                  <c:v>500</c:v>
                </c:pt>
                <c:pt idx="1">
                  <c:v>1500</c:v>
                </c:pt>
                <c:pt idx="2">
                  <c:v>2500</c:v>
                </c:pt>
                <c:pt idx="3">
                  <c:v>3500</c:v>
                </c:pt>
                <c:pt idx="4">
                  <c:v>4750</c:v>
                </c:pt>
                <c:pt idx="5">
                  <c:v>6250</c:v>
                </c:pt>
                <c:pt idx="6">
                  <c:v>7750</c:v>
                </c:pt>
                <c:pt idx="7">
                  <c:v>9250</c:v>
                </c:pt>
                <c:pt idx="8">
                  <c:v>12500</c:v>
                </c:pt>
                <c:pt idx="9">
                  <c:v>17500</c:v>
                </c:pt>
                <c:pt idx="10">
                  <c:v>22500</c:v>
                </c:pt>
                <c:pt idx="11">
                  <c:v>27500</c:v>
                </c:pt>
                <c:pt idx="12">
                  <c:v>32500</c:v>
                </c:pt>
                <c:pt idx="13">
                  <c:v>37500</c:v>
                </c:pt>
                <c:pt idx="14">
                  <c:v>45000</c:v>
                </c:pt>
                <c:pt idx="15">
                  <c:v>55000</c:v>
                </c:pt>
                <c:pt idx="16">
                  <c:v>70000</c:v>
                </c:pt>
                <c:pt idx="17">
                  <c:v>90000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19424"/>
        <c:axId val="38286464"/>
      </c:scatterChart>
      <c:valAx>
        <c:axId val="3571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Percentile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8286464"/>
        <c:crosses val="autoZero"/>
        <c:crossBetween val="midCat"/>
        <c:majorUnit val="0.25"/>
      </c:valAx>
      <c:valAx>
        <c:axId val="38286464"/>
        <c:scaling>
          <c:orientation val="minMax"/>
          <c:max val="100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5719424"/>
        <c:crosses val="autoZero"/>
        <c:crossBetween val="midCat"/>
        <c:majorUnit val="20000"/>
      </c:valAx>
    </c:plotArea>
    <c:legend>
      <c:legendPos val="r"/>
      <c:layout>
        <c:manualLayout>
          <c:xMode val="edge"/>
          <c:yMode val="edge"/>
          <c:x val="0.1803024078511925"/>
          <c:y val="8.0857133746664353E-2"/>
          <c:w val="0.64477773122261572"/>
          <c:h val="0.10338731149494695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3270755049432"/>
          <c:y val="2.5636482939632499E-2"/>
          <c:w val="0.85257231292637659"/>
          <c:h val="0.779333769686929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2'!$K$1:$K$5</c:f>
              <c:numCache>
                <c:formatCode>General</c:formatCode>
                <c:ptCount val="5"/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'Figure 2'!$D$84:$D$88</c:f>
              <c:numCache>
                <c:formatCode>General</c:formatCode>
                <c:ptCount val="5"/>
                <c:pt idx="0">
                  <c:v>3.2449650000000001</c:v>
                </c:pt>
                <c:pt idx="1">
                  <c:v>2.7392216999999999</c:v>
                </c:pt>
                <c:pt idx="2">
                  <c:v>2.3372894999999998</c:v>
                </c:pt>
                <c:pt idx="3">
                  <c:v>2.0314823</c:v>
                </c:pt>
                <c:pt idx="4">
                  <c:v>1.4901036000000001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240128"/>
        <c:axId val="156389760"/>
      </c:barChart>
      <c:catAx>
        <c:axId val="15624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Cognition index (quintiles)</a:t>
                </a:r>
              </a:p>
            </c:rich>
          </c:tx>
          <c:layout>
            <c:manualLayout>
              <c:xMode val="edge"/>
              <c:yMode val="edge"/>
              <c:x val="0.32979145764935103"/>
              <c:y val="0.919370320598962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389760"/>
        <c:crosses val="autoZero"/>
        <c:auto val="1"/>
        <c:lblAlgn val="ctr"/>
        <c:lblOffset val="100"/>
        <c:noMultiLvlLbl val="0"/>
      </c:catAx>
      <c:valAx>
        <c:axId val="15638976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Mean sell-buy spread</a:t>
                </a:r>
              </a:p>
            </c:rich>
          </c:tx>
          <c:layout>
            <c:manualLayout>
              <c:xMode val="edge"/>
              <c:yMode val="edge"/>
              <c:x val="9.6073142071916202E-4"/>
              <c:y val="0.166530973799133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2401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00372089527001"/>
          <c:y val="0.16813294232649101"/>
          <c:w val="0.84041025641025602"/>
          <c:h val="0.74111775617490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3'!$A$36</c:f>
              <c:strCache>
                <c:ptCount val="1"/>
                <c:pt idx="0">
                  <c:v>With reference to status quo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1111111111111099E-2"/>
                  <c:y val="1.2566241719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6666666666666701E-2"/>
                  <c:y val="9.25925925925926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3'!$B$35:$C$35</c:f>
              <c:strCache>
                <c:ptCount val="2"/>
                <c:pt idx="0">
                  <c:v>Buy $       annuity</c:v>
                </c:pt>
                <c:pt idx="1">
                  <c:v>Sell $       annuity</c:v>
                </c:pt>
              </c:strCache>
            </c:strRef>
          </c:cat>
          <c:val>
            <c:numRef>
              <c:f>'Figure 3'!$B$36:$C$36</c:f>
              <c:numCache>
                <c:formatCode>_("$"* #,##0_);_("$"* \(#,##0\);_("$"* "-"??_);_(@_)</c:formatCode>
                <c:ptCount val="2"/>
                <c:pt idx="0">
                  <c:v>3000</c:v>
                </c:pt>
                <c:pt idx="1">
                  <c:v>13750</c:v>
                </c:pt>
              </c:numCache>
            </c:numRef>
          </c:val>
        </c:ser>
        <c:ser>
          <c:idx val="1"/>
          <c:order val="1"/>
          <c:tx>
            <c:strRef>
              <c:f>'Figure 3'!$A$37</c:f>
              <c:strCache>
                <c:ptCount val="1"/>
                <c:pt idx="0">
                  <c:v>Without reference to status quo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7777777777777801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3772010598914701E-3"/>
                  <c:y val="9.9204901440105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3'!$B$35:$C$35</c:f>
              <c:strCache>
                <c:ptCount val="2"/>
                <c:pt idx="0">
                  <c:v>Buy $       annuity</c:v>
                </c:pt>
                <c:pt idx="1">
                  <c:v>Sell $       annuity</c:v>
                </c:pt>
              </c:strCache>
            </c:strRef>
          </c:cat>
          <c:val>
            <c:numRef>
              <c:f>'Figure 3'!$B$37:$C$37</c:f>
              <c:numCache>
                <c:formatCode>_("$"* #,##0_);_("$"* \(#,##0\);_("$"* "-"??_);_(@_)</c:formatCode>
                <c:ptCount val="2"/>
                <c:pt idx="0">
                  <c:v>3000</c:v>
                </c:pt>
                <c:pt idx="1">
                  <c:v>12500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654208"/>
        <c:axId val="156686592"/>
      </c:barChart>
      <c:catAx>
        <c:axId val="156654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56686592"/>
        <c:crosses val="autoZero"/>
        <c:auto val="1"/>
        <c:lblAlgn val="ctr"/>
        <c:lblOffset val="100"/>
        <c:noMultiLvlLbl val="0"/>
      </c:catAx>
      <c:valAx>
        <c:axId val="15668659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6654208"/>
        <c:crosses val="autoZero"/>
        <c:crossBetween val="between"/>
        <c:majorUnit val="4000"/>
      </c:valAx>
    </c:plotArea>
    <c:legend>
      <c:legendPos val="r"/>
      <c:layout>
        <c:manualLayout>
          <c:xMode val="edge"/>
          <c:yMode val="edge"/>
          <c:x val="4.2117527671809499E-3"/>
          <c:y val="1.8391791935098999E-2"/>
          <c:w val="0.98895702178039202"/>
          <c:h val="0.10107834761124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aseline="0"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19050</xdr:rowOff>
    </xdr:from>
    <xdr:to>
      <xdr:col>8</xdr:col>
      <xdr:colOff>428625</xdr:colOff>
      <xdr:row>23</xdr:row>
      <xdr:rowOff>32766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0.39421</cdr:x>
      <cdr:y>0.61931</cdr:y>
    </cdr:from>
    <cdr:to>
      <cdr:x>0.56494</cdr:x>
      <cdr:y>0.69761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072703" y="2486044"/>
          <a:ext cx="897664" cy="314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$13,750</a:t>
          </a:r>
        </a:p>
      </cdr:txBody>
    </cdr:sp>
  </cdr:relSizeAnchor>
  <cdr:relSizeAnchor xmlns:cdr="http://schemas.openxmlformats.org/drawingml/2006/chartDrawing">
    <cdr:from>
      <cdr:x>0.5718</cdr:x>
      <cdr:y>0.72213</cdr:y>
    </cdr:from>
    <cdr:to>
      <cdr:x>0.73303</cdr:x>
      <cdr:y>0.80043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006400" y="2898774"/>
          <a:ext cx="847715" cy="314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$3,000</a:t>
          </a:r>
        </a:p>
      </cdr:txBody>
    </cdr:sp>
  </cdr:relSizeAnchor>
  <cdr:relSizeAnchor xmlns:cdr="http://schemas.openxmlformats.org/drawingml/2006/chartDrawing">
    <cdr:from>
      <cdr:x>0.49252</cdr:x>
      <cdr:y>0.68812</cdr:y>
    </cdr:from>
    <cdr:to>
      <cdr:x>0.54444</cdr:x>
      <cdr:y>0.73874</cdr:y>
    </cdr:to>
    <cdr:cxnSp macro="">
      <cdr:nvCxnSpPr>
        <cdr:cNvPr id="12" name="Straight Arrow Connector 11"/>
        <cdr:cNvCxnSpPr/>
      </cdr:nvCxnSpPr>
      <cdr:spPr>
        <a:xfrm xmlns:a="http://schemas.openxmlformats.org/drawingml/2006/main">
          <a:off x="2589597" y="2762262"/>
          <a:ext cx="272985" cy="2032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0.55541</cdr:x>
      <cdr:y>0.77908</cdr:y>
    </cdr:from>
    <cdr:to>
      <cdr:x>0.58909</cdr:x>
      <cdr:y>0.81942</cdr:y>
    </cdr:to>
    <cdr:cxnSp macro="">
      <cdr:nvCxnSpPr>
        <cdr:cNvPr id="13" name="Straight Arrow Connector 12"/>
        <cdr:cNvCxnSpPr/>
      </cdr:nvCxnSpPr>
      <cdr:spPr>
        <a:xfrm xmlns:a="http://schemas.openxmlformats.org/drawingml/2006/main" flipH="1">
          <a:off x="2920225" y="3127384"/>
          <a:ext cx="177082" cy="161934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80009</xdr:colOff>
      <xdr:row>1</xdr:row>
      <xdr:rowOff>108584</xdr:rowOff>
    </xdr:from>
    <xdr:to>
      <xdr:col>8</xdr:col>
      <xdr:colOff>542925</xdr:colOff>
      <xdr:row>20</xdr:row>
      <xdr:rowOff>38099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0.1228</cdr:x>
      <cdr:y>0.82917</cdr:y>
    </cdr:from>
    <cdr:to>
      <cdr:x>0.26739</cdr:x>
      <cdr:y>0.9125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8165" y="2653665"/>
          <a:ext cx="6572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Lowest</a:t>
          </a:r>
          <a:endParaRPr lang="en-US" sz="15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0.80386</cdr:x>
      <cdr:y>0.82837</cdr:y>
    </cdr:from>
    <cdr:to>
      <cdr:x>0.9715</cdr:x>
      <cdr:y>0.91171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653790" y="2651125"/>
          <a:ext cx="7620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Highest</a:t>
          </a:r>
          <a:endParaRPr lang="en-US" sz="15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52387</xdr:rowOff>
    </xdr:from>
    <xdr:to>
      <xdr:col>5</xdr:col>
      <xdr:colOff>558800</xdr:colOff>
      <xdr:row>21</xdr:row>
      <xdr:rowOff>138112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P39"/>
  <sheetViews>
    <sheetView tabSelected="1" zoomScaleNormal="100" workbookViewId="0">
      <selection activeCell="E34" sqref="E34"/>
    </sheetView>
  </sheetViews>
  <sheetFormatPr defaultRowHeight="15.75" x14ac:dyDescent="0.25"/>
  <cols>
    <col min="1" max="13" width="9.140625" style="8"/>
    <col min="14" max="14" width="15.7109375" style="8" customWidth="1"/>
    <col min="15" max="16384" width="9.140625" style="8"/>
  </cols>
  <sheetData>
    <row r="1" spans="1:16" x14ac:dyDescent="0.25">
      <c r="A1" s="5" t="s">
        <v>39</v>
      </c>
      <c r="L1" s="9" t="s">
        <v>41</v>
      </c>
      <c r="O1" s="9" t="s">
        <v>42</v>
      </c>
    </row>
    <row r="2" spans="1:16" x14ac:dyDescent="0.25">
      <c r="A2" s="6" t="s">
        <v>40</v>
      </c>
      <c r="L2" s="8">
        <v>250</v>
      </c>
      <c r="M2" s="8">
        <v>1.5774349999999999E-2</v>
      </c>
      <c r="O2" s="8">
        <v>500</v>
      </c>
      <c r="P2" s="8">
        <v>0.27013419999999999</v>
      </c>
    </row>
    <row r="3" spans="1:16" x14ac:dyDescent="0.25">
      <c r="L3" s="8">
        <v>750</v>
      </c>
      <c r="M3" s="8">
        <v>3.1548800000000002E-2</v>
      </c>
      <c r="O3" s="8">
        <v>1500</v>
      </c>
      <c r="P3" s="8">
        <v>0.43096839999999997</v>
      </c>
    </row>
    <row r="4" spans="1:16" x14ac:dyDescent="0.25">
      <c r="L4" s="8">
        <v>1250</v>
      </c>
      <c r="M4" s="8">
        <v>5.1625249999999998E-2</v>
      </c>
      <c r="O4" s="8">
        <v>2500</v>
      </c>
      <c r="P4" s="8">
        <v>0.51294340000000005</v>
      </c>
    </row>
    <row r="5" spans="1:16" x14ac:dyDescent="0.25">
      <c r="L5" s="8">
        <v>1750</v>
      </c>
      <c r="M5" s="8">
        <v>7.2657700000000006E-2</v>
      </c>
      <c r="O5" s="8">
        <v>3500</v>
      </c>
      <c r="P5" s="8">
        <v>0.58724829999999995</v>
      </c>
    </row>
    <row r="6" spans="1:16" x14ac:dyDescent="0.25">
      <c r="L6" s="8">
        <v>2250</v>
      </c>
      <c r="M6" s="8">
        <v>7.7915849999999995E-2</v>
      </c>
      <c r="O6" s="8">
        <v>4750</v>
      </c>
      <c r="P6" s="8">
        <v>0.66227230000000004</v>
      </c>
    </row>
    <row r="7" spans="1:16" x14ac:dyDescent="0.25">
      <c r="L7" s="8">
        <v>2750</v>
      </c>
      <c r="M7" s="8">
        <v>8.7954099999999993E-2</v>
      </c>
      <c r="O7" s="8">
        <v>6250</v>
      </c>
      <c r="P7" s="8">
        <v>0.7224353</v>
      </c>
    </row>
    <row r="8" spans="1:16" x14ac:dyDescent="0.25">
      <c r="L8" s="8">
        <v>3250</v>
      </c>
      <c r="M8" s="8">
        <v>0.10611855000000001</v>
      </c>
      <c r="O8" s="8">
        <v>7750</v>
      </c>
      <c r="P8" s="8">
        <v>0.74904124999999999</v>
      </c>
    </row>
    <row r="9" spans="1:16" x14ac:dyDescent="0.25">
      <c r="L9" s="8">
        <v>3750</v>
      </c>
      <c r="M9" s="8">
        <v>0.14340339999999999</v>
      </c>
      <c r="O9" s="8">
        <v>9250</v>
      </c>
      <c r="P9" s="8">
        <v>0.77420900000000004</v>
      </c>
    </row>
    <row r="10" spans="1:16" x14ac:dyDescent="0.25">
      <c r="L10" s="8">
        <v>4375</v>
      </c>
      <c r="M10" s="8">
        <v>0.16347995000000001</v>
      </c>
      <c r="O10" s="8">
        <v>12500</v>
      </c>
      <c r="P10" s="8">
        <v>0.8269415</v>
      </c>
    </row>
    <row r="11" spans="1:16" x14ac:dyDescent="0.25">
      <c r="L11" s="8">
        <v>5125</v>
      </c>
      <c r="M11" s="8">
        <v>0.18833649999999999</v>
      </c>
      <c r="O11" s="8">
        <v>17500</v>
      </c>
      <c r="P11" s="8">
        <v>0.84755510000000001</v>
      </c>
    </row>
    <row r="12" spans="1:16" x14ac:dyDescent="0.25">
      <c r="L12" s="8">
        <v>5875</v>
      </c>
      <c r="M12" s="8">
        <v>0.22466539999999999</v>
      </c>
      <c r="O12" s="8">
        <v>22500</v>
      </c>
      <c r="P12" s="8">
        <v>0.86289550000000004</v>
      </c>
    </row>
    <row r="13" spans="1:16" x14ac:dyDescent="0.25">
      <c r="L13" s="8">
        <v>6625</v>
      </c>
      <c r="M13" s="8">
        <v>0.26768639999999999</v>
      </c>
      <c r="O13" s="8">
        <v>27500</v>
      </c>
      <c r="P13" s="8">
        <v>0.8705657</v>
      </c>
    </row>
    <row r="14" spans="1:16" x14ac:dyDescent="0.25">
      <c r="L14" s="8">
        <v>7375</v>
      </c>
      <c r="M14" s="8">
        <v>0.28967494999999999</v>
      </c>
      <c r="O14" s="8">
        <v>32500</v>
      </c>
      <c r="P14" s="8">
        <v>0.87679770000000001</v>
      </c>
    </row>
    <row r="15" spans="1:16" x14ac:dyDescent="0.25">
      <c r="L15" s="8">
        <v>8125</v>
      </c>
      <c r="M15" s="8">
        <v>0.32026769999999999</v>
      </c>
      <c r="O15" s="8">
        <v>37500</v>
      </c>
      <c r="P15" s="8">
        <v>0.88111220000000001</v>
      </c>
    </row>
    <row r="16" spans="1:16" x14ac:dyDescent="0.25">
      <c r="L16" s="8">
        <v>8875</v>
      </c>
      <c r="M16" s="8">
        <v>0.36472274999999998</v>
      </c>
      <c r="O16" s="8">
        <v>45000</v>
      </c>
      <c r="P16" s="8">
        <v>0.88207100000000005</v>
      </c>
    </row>
    <row r="17" spans="1:16" x14ac:dyDescent="0.25">
      <c r="L17" s="8">
        <v>9625</v>
      </c>
      <c r="M17" s="8">
        <v>0.42543019999999998</v>
      </c>
      <c r="O17" s="8">
        <v>55000</v>
      </c>
      <c r="P17" s="8">
        <v>0.88255039999999996</v>
      </c>
    </row>
    <row r="18" spans="1:16" x14ac:dyDescent="0.25">
      <c r="L18" s="8">
        <v>11250</v>
      </c>
      <c r="M18" s="8">
        <v>0.45984700000000001</v>
      </c>
      <c r="O18" s="8">
        <v>70000</v>
      </c>
      <c r="P18" s="8">
        <v>0.88926174999999996</v>
      </c>
    </row>
    <row r="19" spans="1:16" x14ac:dyDescent="0.25">
      <c r="L19" s="8">
        <v>13750</v>
      </c>
      <c r="M19" s="8">
        <v>0.51625239999999994</v>
      </c>
      <c r="O19" s="8">
        <v>90000</v>
      </c>
      <c r="P19" s="8">
        <v>0.89213810000000004</v>
      </c>
    </row>
    <row r="20" spans="1:16" x14ac:dyDescent="0.25">
      <c r="L20" s="8">
        <v>16250</v>
      </c>
      <c r="M20" s="8">
        <v>0.55258130000000005</v>
      </c>
    </row>
    <row r="21" spans="1:16" x14ac:dyDescent="0.25">
      <c r="L21" s="8">
        <v>18750</v>
      </c>
      <c r="M21" s="8">
        <v>0.63766730000000005</v>
      </c>
    </row>
    <row r="22" spans="1:16" x14ac:dyDescent="0.25">
      <c r="L22" s="8">
        <v>21250</v>
      </c>
      <c r="M22" s="8">
        <v>0.66539199999999998</v>
      </c>
    </row>
    <row r="23" spans="1:16" x14ac:dyDescent="0.25">
      <c r="L23" s="8">
        <v>23750</v>
      </c>
      <c r="M23" s="8">
        <v>0.70267690000000005</v>
      </c>
    </row>
    <row r="24" spans="1:16" x14ac:dyDescent="0.25">
      <c r="L24" s="8">
        <v>26250</v>
      </c>
      <c r="M24" s="8">
        <v>0.72084130000000002</v>
      </c>
    </row>
    <row r="25" spans="1:16" x14ac:dyDescent="0.25">
      <c r="A25" s="10" t="s">
        <v>53</v>
      </c>
      <c r="L25" s="8">
        <v>28750</v>
      </c>
      <c r="M25" s="8">
        <v>0.75908220000000004</v>
      </c>
    </row>
    <row r="26" spans="1:16" x14ac:dyDescent="0.25">
      <c r="A26" s="10" t="s">
        <v>54</v>
      </c>
      <c r="L26" s="8">
        <v>31250</v>
      </c>
      <c r="M26" s="8">
        <v>0.76434035</v>
      </c>
    </row>
    <row r="27" spans="1:16" x14ac:dyDescent="0.25">
      <c r="A27" s="7" t="s">
        <v>55</v>
      </c>
      <c r="L27" s="8">
        <v>33750</v>
      </c>
      <c r="M27" s="8">
        <v>0.76864239999999995</v>
      </c>
    </row>
    <row r="28" spans="1:16" x14ac:dyDescent="0.25">
      <c r="L28" s="8">
        <v>36250</v>
      </c>
      <c r="M28" s="8">
        <v>0.77772470000000005</v>
      </c>
    </row>
    <row r="29" spans="1:16" x14ac:dyDescent="0.25">
      <c r="L29" s="8">
        <v>38750</v>
      </c>
      <c r="M29" s="8">
        <v>0.78967489999999996</v>
      </c>
    </row>
    <row r="30" spans="1:16" x14ac:dyDescent="0.25">
      <c r="L30" s="8">
        <v>42500</v>
      </c>
      <c r="M30" s="8">
        <v>0.80066925</v>
      </c>
    </row>
    <row r="31" spans="1:16" x14ac:dyDescent="0.25">
      <c r="L31" s="8">
        <v>47500</v>
      </c>
      <c r="M31" s="8">
        <v>0.81835559999999996</v>
      </c>
    </row>
    <row r="32" spans="1:16" x14ac:dyDescent="0.25">
      <c r="L32" s="8">
        <v>55000</v>
      </c>
      <c r="M32" s="8">
        <v>0.83652009999999999</v>
      </c>
    </row>
    <row r="33" spans="12:13" x14ac:dyDescent="0.25">
      <c r="L33" s="8">
        <v>62500</v>
      </c>
      <c r="M33" s="8">
        <v>0.84416824999999995</v>
      </c>
    </row>
    <row r="34" spans="12:13" x14ac:dyDescent="0.25">
      <c r="L34" s="8">
        <v>70000</v>
      </c>
      <c r="M34" s="8">
        <v>0.85994265000000003</v>
      </c>
    </row>
    <row r="35" spans="12:13" x14ac:dyDescent="0.25">
      <c r="L35" s="8">
        <v>80000</v>
      </c>
      <c r="M35" s="8">
        <v>0.87189289999999997</v>
      </c>
    </row>
    <row r="36" spans="12:13" x14ac:dyDescent="0.25">
      <c r="L36" s="8">
        <v>90000</v>
      </c>
      <c r="M36" s="8">
        <v>0.89579350000000002</v>
      </c>
    </row>
    <row r="37" spans="12:13" x14ac:dyDescent="0.25">
      <c r="L37" s="8">
        <v>120000</v>
      </c>
      <c r="M37" s="8">
        <v>0.91156789999999999</v>
      </c>
    </row>
    <row r="38" spans="12:13" x14ac:dyDescent="0.25">
      <c r="L38" s="8">
        <v>150000</v>
      </c>
      <c r="M38" s="8">
        <v>0.93021034999999996</v>
      </c>
    </row>
    <row r="39" spans="12:13" x14ac:dyDescent="0.25">
      <c r="L39" s="8">
        <v>325000</v>
      </c>
      <c r="M39" s="8">
        <v>0.94407264999999996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800000"/>
  </sheetPr>
  <dimension ref="A1:R90"/>
  <sheetViews>
    <sheetView workbookViewId="0">
      <selection activeCell="H43" sqref="H42:H43"/>
    </sheetView>
  </sheetViews>
  <sheetFormatPr defaultColWidth="8.85546875" defaultRowHeight="15" x14ac:dyDescent="0.25"/>
  <cols>
    <col min="1" max="16384" width="8.85546875" style="10"/>
  </cols>
  <sheetData>
    <row r="1" spans="1:18" ht="15.75" x14ac:dyDescent="0.25">
      <c r="A1" s="1" t="s">
        <v>43</v>
      </c>
      <c r="R1" s="11" t="s">
        <v>38</v>
      </c>
    </row>
    <row r="2" spans="1:18" x14ac:dyDescent="0.25">
      <c r="K2" s="10">
        <v>2</v>
      </c>
    </row>
    <row r="3" spans="1:18" x14ac:dyDescent="0.25">
      <c r="K3" s="10">
        <v>3</v>
      </c>
    </row>
    <row r="4" spans="1:18" x14ac:dyDescent="0.25">
      <c r="K4" s="10">
        <v>4</v>
      </c>
    </row>
    <row r="22" spans="1:1" x14ac:dyDescent="0.25">
      <c r="A22" s="10" t="s">
        <v>56</v>
      </c>
    </row>
    <row r="23" spans="1:1" x14ac:dyDescent="0.25">
      <c r="A23" s="10" t="s">
        <v>54</v>
      </c>
    </row>
    <row r="24" spans="1:1" x14ac:dyDescent="0.25">
      <c r="A24" s="7" t="s">
        <v>55</v>
      </c>
    </row>
    <row r="35" spans="2:10" x14ac:dyDescent="0.25">
      <c r="B35" s="10" t="s">
        <v>6</v>
      </c>
    </row>
    <row r="36" spans="2:10" x14ac:dyDescent="0.25">
      <c r="B36" s="10" t="s">
        <v>7</v>
      </c>
    </row>
    <row r="37" spans="2:10" x14ac:dyDescent="0.25">
      <c r="B37" s="10" t="s">
        <v>8</v>
      </c>
    </row>
    <row r="38" spans="2:10" x14ac:dyDescent="0.25">
      <c r="B38" s="10" t="s">
        <v>9</v>
      </c>
      <c r="C38" s="10" t="s">
        <v>2</v>
      </c>
      <c r="E38" s="10" t="s">
        <v>10</v>
      </c>
    </row>
    <row r="39" spans="2:10" x14ac:dyDescent="0.25">
      <c r="B39" s="10" t="s">
        <v>11</v>
      </c>
      <c r="C39" s="10" t="s">
        <v>2</v>
      </c>
      <c r="D39" s="10" t="s">
        <v>0</v>
      </c>
      <c r="E39" s="10" t="s">
        <v>1</v>
      </c>
      <c r="F39" s="10" t="s">
        <v>12</v>
      </c>
      <c r="H39" s="10" t="s">
        <v>13</v>
      </c>
      <c r="J39" s="10" t="s">
        <v>14</v>
      </c>
    </row>
    <row r="40" spans="2:10" x14ac:dyDescent="0.25">
      <c r="B40" s="10" t="s">
        <v>15</v>
      </c>
    </row>
    <row r="41" spans="2:10" x14ac:dyDescent="0.25">
      <c r="B41" s="10" t="s">
        <v>37</v>
      </c>
      <c r="C41" s="10" t="s">
        <v>2</v>
      </c>
      <c r="D41" s="10">
        <v>3.4790508999999998</v>
      </c>
      <c r="E41" s="10">
        <v>1.9509691</v>
      </c>
      <c r="F41" s="10">
        <v>171</v>
      </c>
      <c r="H41" s="10">
        <f>D41-1.96*E41/SQRT(F41)</f>
        <v>3.186630001547611</v>
      </c>
      <c r="I41" s="10">
        <f>D41+1.96*E41/SQRT(F41)</f>
        <v>3.7714717984523887</v>
      </c>
      <c r="J41" s="10">
        <f>D41-H41</f>
        <v>0.29242089845238883</v>
      </c>
    </row>
    <row r="42" spans="2:10" x14ac:dyDescent="0.25">
      <c r="B42" s="10">
        <v>2</v>
      </c>
      <c r="C42" s="10" t="s">
        <v>2</v>
      </c>
      <c r="D42" s="10">
        <v>2.2384602</v>
      </c>
      <c r="E42" s="10">
        <v>1.6879074999999999</v>
      </c>
      <c r="F42" s="10">
        <v>482</v>
      </c>
      <c r="H42" s="10">
        <f>D42-1.96*E42/SQRT(F42)</f>
        <v>2.0877713234103665</v>
      </c>
      <c r="I42" s="10">
        <f>D42+1.96*E42/SQRT(F42)</f>
        <v>2.3891490765896335</v>
      </c>
      <c r="J42" s="10">
        <f>D42-H42</f>
        <v>0.15068887658963348</v>
      </c>
    </row>
    <row r="43" spans="2:10" x14ac:dyDescent="0.25">
      <c r="B43" s="10">
        <v>3</v>
      </c>
      <c r="C43" s="10" t="s">
        <v>2</v>
      </c>
      <c r="D43" s="10">
        <v>1.9959690999999999</v>
      </c>
      <c r="E43" s="10">
        <v>1.7597849999999999</v>
      </c>
      <c r="F43" s="10">
        <v>379</v>
      </c>
      <c r="H43" s="10">
        <f>D43-1.96*E43/SQRT(F43)</f>
        <v>1.818796696040476</v>
      </c>
      <c r="I43" s="10">
        <f>D43+1.96*E43/SQRT(F43)</f>
        <v>2.1731415039595237</v>
      </c>
      <c r="J43" s="10">
        <f>D43-H43</f>
        <v>0.17717240395952394</v>
      </c>
    </row>
    <row r="44" spans="2:10" x14ac:dyDescent="0.25">
      <c r="B44" s="10" t="s">
        <v>15</v>
      </c>
    </row>
    <row r="45" spans="2:10" x14ac:dyDescent="0.25">
      <c r="B45" s="10" t="s">
        <v>16</v>
      </c>
      <c r="C45" s="10" t="s">
        <v>2</v>
      </c>
      <c r="D45" s="10">
        <v>2.3549688</v>
      </c>
      <c r="E45" s="10">
        <v>1.8318011999999999</v>
      </c>
      <c r="F45" s="10">
        <v>1032</v>
      </c>
    </row>
    <row r="48" spans="2:10" x14ac:dyDescent="0.25">
      <c r="B48" s="10" t="s">
        <v>17</v>
      </c>
    </row>
    <row r="49" spans="2:10" x14ac:dyDescent="0.25">
      <c r="B49" s="10" t="s">
        <v>18</v>
      </c>
    </row>
    <row r="50" spans="2:10" x14ac:dyDescent="0.25">
      <c r="B50" s="10" t="s">
        <v>2</v>
      </c>
      <c r="C50" s="10" t="s">
        <v>19</v>
      </c>
      <c r="D50" s="10" t="s">
        <v>4</v>
      </c>
      <c r="E50" s="10" t="s">
        <v>20</v>
      </c>
      <c r="F50" s="10" t="s">
        <v>21</v>
      </c>
      <c r="G50" s="10" t="s">
        <v>22</v>
      </c>
    </row>
    <row r="51" spans="2:10" x14ac:dyDescent="0.25">
      <c r="B51" s="10" t="s">
        <v>23</v>
      </c>
    </row>
    <row r="52" spans="2:10" x14ac:dyDescent="0.25">
      <c r="B52" s="10" t="s">
        <v>24</v>
      </c>
      <c r="C52" s="10" t="s">
        <v>2</v>
      </c>
      <c r="D52" s="10" t="s">
        <v>0</v>
      </c>
      <c r="E52" s="10" t="s">
        <v>1</v>
      </c>
      <c r="F52" s="10" t="s">
        <v>12</v>
      </c>
      <c r="G52" s="10" t="s">
        <v>12</v>
      </c>
      <c r="H52" s="10" t="s">
        <v>13</v>
      </c>
    </row>
    <row r="53" spans="2:10" x14ac:dyDescent="0.25">
      <c r="B53" s="10" t="s">
        <v>15</v>
      </c>
    </row>
    <row r="54" spans="2:10" x14ac:dyDescent="0.25">
      <c r="B54" s="10">
        <v>1</v>
      </c>
      <c r="C54" s="10" t="s">
        <v>2</v>
      </c>
      <c r="D54" s="10">
        <v>2.9786483000000001</v>
      </c>
      <c r="E54" s="10">
        <v>2.035615</v>
      </c>
      <c r="F54" s="10">
        <v>196</v>
      </c>
      <c r="H54" s="10">
        <f>D54-1.96*E54/SQRT(F54)</f>
        <v>2.6936622000000003</v>
      </c>
      <c r="I54" s="10">
        <f>D54+1.96*E54/SQRT(F54)</f>
        <v>3.2636343999999999</v>
      </c>
      <c r="J54" s="10">
        <f>D54-H54</f>
        <v>0.2849860999999998</v>
      </c>
    </row>
    <row r="55" spans="2:10" x14ac:dyDescent="0.25">
      <c r="B55" s="10">
        <v>2</v>
      </c>
      <c r="C55" s="10" t="s">
        <v>2</v>
      </c>
      <c r="D55" s="10">
        <v>2.5735168000000002</v>
      </c>
      <c r="E55" s="10">
        <v>1.6627202000000001</v>
      </c>
      <c r="F55" s="10">
        <v>183</v>
      </c>
      <c r="H55" s="10">
        <f>D55-1.96*E55/SQRT(F55)</f>
        <v>2.3326096446607751</v>
      </c>
      <c r="I55" s="10">
        <f>D55+1.96*E55/SQRT(F55)</f>
        <v>2.8144239553392252</v>
      </c>
      <c r="J55" s="10">
        <f>D55-H55</f>
        <v>0.24090715533922502</v>
      </c>
    </row>
    <row r="56" spans="2:10" x14ac:dyDescent="0.25">
      <c r="B56" s="10">
        <v>3</v>
      </c>
      <c r="C56" s="10" t="s">
        <v>2</v>
      </c>
      <c r="D56" s="10">
        <v>2.4255437</v>
      </c>
      <c r="E56" s="10">
        <v>1.7674601999999999</v>
      </c>
      <c r="F56" s="10">
        <v>214</v>
      </c>
      <c r="H56" s="10">
        <f>D56-1.96*E56/SQRT(F56)</f>
        <v>2.1887343598179454</v>
      </c>
      <c r="I56" s="10">
        <f>D56+1.96*E56/SQRT(F56)</f>
        <v>2.6623530401820545</v>
      </c>
      <c r="J56" s="10">
        <f>D56-H56</f>
        <v>0.23680934018205457</v>
      </c>
    </row>
    <row r="57" spans="2:10" x14ac:dyDescent="0.25">
      <c r="B57" s="10">
        <v>4</v>
      </c>
      <c r="C57" s="10" t="s">
        <v>2</v>
      </c>
      <c r="D57" s="10">
        <v>1.8020708999999999</v>
      </c>
      <c r="E57" s="10">
        <v>1.5583319</v>
      </c>
      <c r="F57" s="10">
        <v>181</v>
      </c>
      <c r="H57" s="10">
        <f>D57-1.96*E57/SQRT(F57)</f>
        <v>1.575044300080676</v>
      </c>
      <c r="I57" s="10">
        <f>D57+1.96*E57/SQRT(F57)</f>
        <v>2.0290974999193239</v>
      </c>
      <c r="J57" s="10">
        <f>D57-H57</f>
        <v>0.22702659991932395</v>
      </c>
    </row>
    <row r="58" spans="2:10" x14ac:dyDescent="0.25">
      <c r="B58" s="10">
        <v>5</v>
      </c>
      <c r="C58" s="10" t="s">
        <v>2</v>
      </c>
      <c r="D58" s="10">
        <v>1.4758977</v>
      </c>
      <c r="E58" s="10">
        <v>1.3840684000000001</v>
      </c>
      <c r="F58" s="10">
        <v>124</v>
      </c>
      <c r="H58" s="10">
        <f>D58-1.96*E58/SQRT(F58)</f>
        <v>1.2322833974524392</v>
      </c>
      <c r="I58" s="10">
        <f>D58+1.96*E58/SQRT(F58)</f>
        <v>1.7195120025475608</v>
      </c>
      <c r="J58" s="10">
        <f>D58-H58</f>
        <v>0.24361430254756078</v>
      </c>
    </row>
    <row r="59" spans="2:10" x14ac:dyDescent="0.25">
      <c r="B59" s="10" t="s">
        <v>15</v>
      </c>
    </row>
    <row r="60" spans="2:10" x14ac:dyDescent="0.25">
      <c r="B60" s="10" t="s">
        <v>16</v>
      </c>
      <c r="C60" s="10" t="s">
        <v>2</v>
      </c>
      <c r="D60" s="10">
        <v>2.3196227</v>
      </c>
      <c r="E60" s="10">
        <v>1.7935220999999999</v>
      </c>
      <c r="F60" s="10">
        <v>898</v>
      </c>
    </row>
    <row r="63" spans="2:10" x14ac:dyDescent="0.25">
      <c r="B63" s="10" t="s">
        <v>25</v>
      </c>
    </row>
    <row r="64" spans="2:10" x14ac:dyDescent="0.25">
      <c r="B64" s="10" t="s">
        <v>26</v>
      </c>
    </row>
    <row r="65" spans="2:12" x14ac:dyDescent="0.25">
      <c r="B65" s="10" t="s">
        <v>8</v>
      </c>
    </row>
    <row r="66" spans="2:12" x14ac:dyDescent="0.25">
      <c r="B66" s="10" t="s">
        <v>27</v>
      </c>
    </row>
    <row r="67" spans="2:12" x14ac:dyDescent="0.25">
      <c r="B67" s="10" t="s">
        <v>5</v>
      </c>
      <c r="C67" s="10" t="s">
        <v>2</v>
      </c>
      <c r="D67" s="10" t="s">
        <v>0</v>
      </c>
      <c r="E67" s="10" t="s">
        <v>1</v>
      </c>
      <c r="F67" s="10" t="s">
        <v>12</v>
      </c>
      <c r="H67" s="10" t="s">
        <v>13</v>
      </c>
    </row>
    <row r="68" spans="2:12" x14ac:dyDescent="0.25">
      <c r="B68" s="10" t="s">
        <v>15</v>
      </c>
    </row>
    <row r="69" spans="2:12" x14ac:dyDescent="0.25">
      <c r="B69" s="10">
        <v>1</v>
      </c>
      <c r="C69" s="10" t="s">
        <v>2</v>
      </c>
      <c r="D69" s="10">
        <v>3.7561900000000001</v>
      </c>
      <c r="E69" s="10">
        <v>2.1630875000000001</v>
      </c>
      <c r="F69" s="10">
        <v>20</v>
      </c>
      <c r="H69" s="10">
        <f>D69-1.96*E69/SQRT(F69)</f>
        <v>2.8081751045091052</v>
      </c>
      <c r="I69" s="10">
        <f>D69+1.96*E69/SQRT(F69)</f>
        <v>4.7042048954908946</v>
      </c>
      <c r="J69" s="10">
        <f>D69-H69</f>
        <v>0.9480148954908949</v>
      </c>
      <c r="L69" s="10" t="s">
        <v>28</v>
      </c>
    </row>
    <row r="70" spans="2:12" x14ac:dyDescent="0.25">
      <c r="B70" s="10">
        <v>2</v>
      </c>
      <c r="C70" s="10" t="s">
        <v>2</v>
      </c>
      <c r="D70" s="10">
        <v>2.7513694000000002</v>
      </c>
      <c r="E70" s="10">
        <v>1.9358773</v>
      </c>
      <c r="F70" s="10">
        <v>164</v>
      </c>
      <c r="H70" s="10">
        <f t="shared" ref="H70:H75" si="0">D70-1.96*E70/SQRT(F70)</f>
        <v>2.4550828243141578</v>
      </c>
      <c r="I70" s="10">
        <f t="shared" ref="I70:I75" si="1">D70+1.96*E70/SQRT(F70)</f>
        <v>3.0476559756858426</v>
      </c>
      <c r="J70" s="10">
        <f>D70-H70</f>
        <v>0.29628657568584238</v>
      </c>
      <c r="L70" s="10" t="s">
        <v>29</v>
      </c>
    </row>
    <row r="71" spans="2:12" x14ac:dyDescent="0.25">
      <c r="B71" s="10">
        <v>3</v>
      </c>
      <c r="C71" s="10" t="s">
        <v>2</v>
      </c>
      <c r="D71" s="10">
        <v>2.6136808</v>
      </c>
      <c r="E71" s="10">
        <v>1.8165262</v>
      </c>
      <c r="F71" s="10">
        <v>371</v>
      </c>
      <c r="H71" s="10">
        <f t="shared" si="0"/>
        <v>2.4288344911487085</v>
      </c>
      <c r="I71" s="10">
        <f t="shared" si="1"/>
        <v>2.7985271088512915</v>
      </c>
      <c r="J71" s="10">
        <f>D71-H71</f>
        <v>0.1848463088512915</v>
      </c>
      <c r="L71" s="10" t="s">
        <v>30</v>
      </c>
    </row>
    <row r="72" spans="2:12" x14ac:dyDescent="0.25">
      <c r="B72" s="10">
        <v>4</v>
      </c>
      <c r="C72" s="10" t="s">
        <v>2</v>
      </c>
      <c r="D72" s="10">
        <v>1.9931268</v>
      </c>
      <c r="E72" s="10">
        <v>1.7670024</v>
      </c>
      <c r="F72" s="10">
        <v>263</v>
      </c>
      <c r="H72" s="10">
        <f t="shared" si="0"/>
        <v>1.7795690500403694</v>
      </c>
      <c r="I72" s="10">
        <f t="shared" si="1"/>
        <v>2.2066845499596304</v>
      </c>
      <c r="J72" s="10">
        <f>D72-H72</f>
        <v>0.21355774995963062</v>
      </c>
      <c r="L72" s="10" t="s">
        <v>31</v>
      </c>
    </row>
    <row r="73" spans="2:12" x14ac:dyDescent="0.25">
      <c r="B73" s="10">
        <v>5</v>
      </c>
      <c r="C73" s="10" t="s">
        <v>2</v>
      </c>
      <c r="D73" s="10">
        <v>1.9164087999999999</v>
      </c>
      <c r="E73" s="10">
        <v>1.6146829</v>
      </c>
      <c r="F73" s="10">
        <v>214</v>
      </c>
      <c r="H73" s="10">
        <f t="shared" si="0"/>
        <v>1.700068996618715</v>
      </c>
      <c r="I73" s="10">
        <f t="shared" si="1"/>
        <v>2.1327486033812848</v>
      </c>
      <c r="J73" s="10">
        <f>D73-H73</f>
        <v>0.21633980338128489</v>
      </c>
      <c r="L73" s="10" t="s">
        <v>32</v>
      </c>
    </row>
    <row r="74" spans="2:12" x14ac:dyDescent="0.25">
      <c r="B74" s="10" t="s">
        <v>15</v>
      </c>
    </row>
    <row r="75" spans="2:12" x14ac:dyDescent="0.25">
      <c r="B75" s="10" t="s">
        <v>16</v>
      </c>
      <c r="C75" s="10" t="s">
        <v>2</v>
      </c>
      <c r="D75" s="10">
        <v>2.3549688</v>
      </c>
      <c r="E75" s="10">
        <v>1.8318011999999999</v>
      </c>
      <c r="F75" s="10">
        <v>1032</v>
      </c>
      <c r="H75" s="10">
        <f t="shared" si="0"/>
        <v>2.2432066978489518</v>
      </c>
      <c r="I75" s="10">
        <f t="shared" si="1"/>
        <v>2.4667309021510482</v>
      </c>
    </row>
    <row r="78" spans="2:12" x14ac:dyDescent="0.25">
      <c r="B78" s="10" t="s">
        <v>33</v>
      </c>
    </row>
    <row r="79" spans="2:12" x14ac:dyDescent="0.25">
      <c r="B79" s="10" t="s">
        <v>34</v>
      </c>
    </row>
    <row r="80" spans="2:12" x14ac:dyDescent="0.25">
      <c r="B80" s="10" t="s">
        <v>35</v>
      </c>
    </row>
    <row r="81" spans="2:10" x14ac:dyDescent="0.25">
      <c r="B81" s="10" t="s">
        <v>36</v>
      </c>
    </row>
    <row r="82" spans="2:10" x14ac:dyDescent="0.25">
      <c r="B82" s="10" t="s">
        <v>3</v>
      </c>
      <c r="C82" s="10" t="s">
        <v>2</v>
      </c>
      <c r="D82" s="10" t="s">
        <v>0</v>
      </c>
      <c r="E82" s="10" t="s">
        <v>1</v>
      </c>
      <c r="F82" s="10" t="s">
        <v>12</v>
      </c>
      <c r="H82" s="10" t="s">
        <v>13</v>
      </c>
    </row>
    <row r="83" spans="2:10" x14ac:dyDescent="0.25">
      <c r="B83" s="10" t="s">
        <v>15</v>
      </c>
    </row>
    <row r="84" spans="2:10" x14ac:dyDescent="0.25">
      <c r="B84" s="10">
        <v>1</v>
      </c>
      <c r="C84" s="10" t="s">
        <v>2</v>
      </c>
      <c r="D84" s="10">
        <v>3.2449650000000001</v>
      </c>
      <c r="E84" s="10">
        <v>1.923681</v>
      </c>
      <c r="F84" s="10">
        <v>189</v>
      </c>
      <c r="H84" s="10">
        <f>D84-1.96*E84/SQRT(F84)</f>
        <v>2.9707076819193849</v>
      </c>
      <c r="I84" s="10">
        <f>D84+1.96*E84/SQRT(F84)</f>
        <v>3.5192223180806153</v>
      </c>
      <c r="J84" s="10">
        <f>D84-H84</f>
        <v>0.27425731808061515</v>
      </c>
    </row>
    <row r="85" spans="2:10" x14ac:dyDescent="0.25">
      <c r="B85" s="10">
        <v>2</v>
      </c>
      <c r="C85" s="10" t="s">
        <v>2</v>
      </c>
      <c r="D85" s="10">
        <v>2.7392216999999999</v>
      </c>
      <c r="E85" s="10">
        <v>1.8583772000000001</v>
      </c>
      <c r="F85" s="10">
        <v>217</v>
      </c>
      <c r="H85" s="10">
        <f>D85-1.96*E85/SQRT(F85)</f>
        <v>2.4919581654780485</v>
      </c>
      <c r="I85" s="10">
        <f>D85+1.96*E85/SQRT(F85)</f>
        <v>2.9864852345219512</v>
      </c>
      <c r="J85" s="10">
        <f>D85-H85</f>
        <v>0.24726353452195138</v>
      </c>
    </row>
    <row r="86" spans="2:10" x14ac:dyDescent="0.25">
      <c r="B86" s="10">
        <v>3</v>
      </c>
      <c r="C86" s="10" t="s">
        <v>2</v>
      </c>
      <c r="D86" s="10">
        <v>2.3372894999999998</v>
      </c>
      <c r="E86" s="10">
        <v>1.7921712000000001</v>
      </c>
      <c r="F86" s="10">
        <v>190</v>
      </c>
      <c r="H86" s="10">
        <f>D86-1.96*E86/SQRT(F86)</f>
        <v>2.0824546822206926</v>
      </c>
      <c r="I86" s="10">
        <f>D86+1.96*E86/SQRT(F86)</f>
        <v>2.592124317779307</v>
      </c>
      <c r="J86" s="10">
        <f>D86-H86</f>
        <v>0.25483481777930717</v>
      </c>
    </row>
    <row r="87" spans="2:10" x14ac:dyDescent="0.25">
      <c r="B87" s="10">
        <v>4</v>
      </c>
      <c r="C87" s="10" t="s">
        <v>2</v>
      </c>
      <c r="D87" s="10">
        <v>2.0314823</v>
      </c>
      <c r="E87" s="10">
        <v>1.6828517999999999</v>
      </c>
      <c r="F87" s="10">
        <v>238</v>
      </c>
      <c r="H87" s="10">
        <f>D87-1.96*E87/SQRT(F87)</f>
        <v>1.8176794626224932</v>
      </c>
      <c r="I87" s="10">
        <f>D87+1.96*E87/SQRT(F87)</f>
        <v>2.2452851373775067</v>
      </c>
      <c r="J87" s="10">
        <f>D87-H87</f>
        <v>0.21380283737750672</v>
      </c>
    </row>
    <row r="88" spans="2:10" x14ac:dyDescent="0.25">
      <c r="B88" s="10">
        <v>5</v>
      </c>
      <c r="C88" s="10" t="s">
        <v>2</v>
      </c>
      <c r="D88" s="10">
        <v>1.4901036000000001</v>
      </c>
      <c r="E88" s="10">
        <v>1.3976113999999999</v>
      </c>
      <c r="F88" s="10">
        <v>198</v>
      </c>
      <c r="H88" s="10">
        <f>D88-1.96*E88/SQRT(F88)</f>
        <v>1.2954287222443785</v>
      </c>
      <c r="I88" s="10">
        <f>D88+1.96*E88/SQRT(F88)</f>
        <v>1.6847784777556216</v>
      </c>
      <c r="J88" s="10">
        <f>D88-H88</f>
        <v>0.19467487775562153</v>
      </c>
    </row>
    <row r="89" spans="2:10" x14ac:dyDescent="0.25">
      <c r="B89" s="10" t="s">
        <v>15</v>
      </c>
    </row>
    <row r="90" spans="2:10" x14ac:dyDescent="0.25">
      <c r="B90" s="10" t="s">
        <v>16</v>
      </c>
      <c r="C90" s="10" t="s">
        <v>2</v>
      </c>
      <c r="D90" s="10">
        <v>2.3549688</v>
      </c>
      <c r="E90" s="10">
        <v>1.8318011999999999</v>
      </c>
      <c r="F90" s="10">
        <v>1032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42"/>
  <sheetViews>
    <sheetView workbookViewId="0">
      <selection activeCell="E40" sqref="E40"/>
    </sheetView>
  </sheetViews>
  <sheetFormatPr defaultColWidth="12.42578125" defaultRowHeight="12.75" x14ac:dyDescent="0.2"/>
  <cols>
    <col min="1" max="16384" width="12.42578125" style="12"/>
  </cols>
  <sheetData>
    <row r="1" spans="1:3" ht="15.75" x14ac:dyDescent="0.2">
      <c r="A1" s="1" t="s">
        <v>50</v>
      </c>
    </row>
    <row r="7" spans="1:3" ht="15.75" x14ac:dyDescent="0.25">
      <c r="A7" s="4"/>
      <c r="B7" s="4"/>
      <c r="C7" s="4"/>
    </row>
    <row r="23" spans="1:1" ht="15" x14ac:dyDescent="0.25">
      <c r="A23" s="10" t="s">
        <v>54</v>
      </c>
    </row>
    <row r="24" spans="1:1" x14ac:dyDescent="0.2">
      <c r="A24" s="7" t="s">
        <v>55</v>
      </c>
    </row>
    <row r="35" spans="1:3" ht="15.75" x14ac:dyDescent="0.25">
      <c r="A35" s="2"/>
      <c r="B35" s="2" t="s">
        <v>51</v>
      </c>
      <c r="C35" s="2" t="s">
        <v>52</v>
      </c>
    </row>
    <row r="36" spans="1:3" ht="15.75" x14ac:dyDescent="0.25">
      <c r="A36" s="2" t="s">
        <v>48</v>
      </c>
      <c r="B36" s="3">
        <v>3000</v>
      </c>
      <c r="C36" s="3">
        <v>13750</v>
      </c>
    </row>
    <row r="37" spans="1:3" ht="15.75" x14ac:dyDescent="0.25">
      <c r="A37" s="2" t="s">
        <v>49</v>
      </c>
      <c r="B37" s="3">
        <v>3000</v>
      </c>
      <c r="C37" s="3">
        <v>12500</v>
      </c>
    </row>
    <row r="40" spans="1:3" ht="15.75" x14ac:dyDescent="0.25">
      <c r="A40" s="2"/>
      <c r="B40" s="2" t="s">
        <v>44</v>
      </c>
      <c r="C40" s="2" t="s">
        <v>45</v>
      </c>
    </row>
    <row r="41" spans="1:3" ht="15.75" x14ac:dyDescent="0.25">
      <c r="A41" s="2" t="s">
        <v>46</v>
      </c>
      <c r="B41" s="3">
        <v>13750</v>
      </c>
      <c r="C41" s="3">
        <v>12500</v>
      </c>
    </row>
    <row r="42" spans="1:3" ht="15.75" x14ac:dyDescent="0.25">
      <c r="A42" s="2" t="s">
        <v>47</v>
      </c>
      <c r="B42" s="3">
        <v>3000</v>
      </c>
      <c r="C42" s="3">
        <v>3000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Figure 1</vt:lpstr>
      <vt:lpstr>Figure 2</vt:lpstr>
      <vt:lpstr>Figure 3</vt:lpstr>
      <vt:lpstr>'Figure 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yongyu</dc:creator>
  <cp:lastModifiedBy>cafarema</cp:lastModifiedBy>
  <cp:lastPrinted>2015-02-28T01:10:24Z</cp:lastPrinted>
  <dcterms:created xsi:type="dcterms:W3CDTF">2011-08-17T19:30:45Z</dcterms:created>
  <dcterms:modified xsi:type="dcterms:W3CDTF">2015-10-19T17:25:15Z</dcterms:modified>
</cp:coreProperties>
</file>