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filterPrivacy="1"/>
  <xr:revisionPtr revIDLastSave="0" documentId="13_ncr:1_{529F1ACB-CF49-1748-B2D7-617721277B67}" xr6:coauthVersionLast="47" xr6:coauthVersionMax="47" xr10:uidLastSave="{00000000-0000-0000-0000-000000000000}"/>
  <bookViews>
    <workbookView xWindow="1300" yWindow="500" windowWidth="23160" windowHeight="16380" xr2:uid="{00000000-000D-0000-FFFF-FFFF00000000}"/>
  </bookViews>
  <sheets>
    <sheet name="Figure 1" sheetId="4" r:id="rId1"/>
    <sheet name="fig2_new" sheetId="5" state="hidden" r:id="rId2"/>
    <sheet name="Figure 2" sheetId="6" r:id="rId3"/>
    <sheet name="fig4_new" sheetId="11" state="hidden" r:id="rId4"/>
    <sheet name="Figure 3" sheetId="12" r:id="rId5"/>
    <sheet name="Figure 4" sheetId="13" r:id="rId6"/>
    <sheet name="fig4_old" sheetId="10" state="hidden" r:id="rId7"/>
    <sheet name="fig1" sheetId="1" state="hidden" r:id="rId8"/>
    <sheet name="fig2" sheetId="2" state="hidden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2" i="11" l="1"/>
  <c r="Q12" i="11"/>
  <c r="P12" i="11"/>
  <c r="O12" i="11"/>
  <c r="D5" i="11"/>
  <c r="C5" i="11"/>
  <c r="B5" i="11"/>
  <c r="Q18" i="5"/>
  <c r="P18" i="5"/>
  <c r="O18" i="5"/>
  <c r="N18" i="5"/>
  <c r="Q14" i="5"/>
  <c r="P14" i="5"/>
  <c r="O14" i="5"/>
  <c r="N14" i="5"/>
  <c r="D6" i="5"/>
  <c r="C6" i="5"/>
  <c r="B6" i="5"/>
  <c r="D5" i="5"/>
  <c r="C5" i="5"/>
  <c r="B5" i="5"/>
</calcChain>
</file>

<file path=xl/sharedStrings.xml><?xml version="1.0" encoding="utf-8"?>
<sst xmlns="http://schemas.openxmlformats.org/spreadsheetml/2006/main" count="113" uniqueCount="38">
  <si>
    <t>2010-2013</t>
  </si>
  <si>
    <t>2016-2019</t>
  </si>
  <si>
    <t>Figure 1. Trends in Student Debt Holding among Current Beneficiaries, by Race</t>
  </si>
  <si>
    <t>White</t>
  </si>
  <si>
    <t>Race and ethnicity groups</t>
  </si>
  <si>
    <t>Black</t>
  </si>
  <si>
    <t>Hispanic</t>
  </si>
  <si>
    <t>Time period</t>
  </si>
  <si>
    <t>Figure 2. Trends in Student Debt Holding among Future Beneficiaries, by Race</t>
  </si>
  <si>
    <t>cohort</t>
  </si>
  <si>
    <t>Current Beneficiaries</t>
  </si>
  <si>
    <t>Future Beneficiaries</t>
  </si>
  <si>
    <t>Figure 2. Percent Change in Student Debt Holding by 2016 and 2019, by Race</t>
  </si>
  <si>
    <t>Figure 3. Student Debt Delinquency among Current and Future Beneficiaries, by Race</t>
  </si>
  <si>
    <t>All</t>
  </si>
  <si>
    <t>Subgroups by race</t>
  </si>
  <si>
    <t>Student loan holding</t>
  </si>
  <si>
    <t>Student loan delinquency</t>
  </si>
  <si>
    <t xml:space="preserve">Current beneficiaries
(age 62 or above) </t>
  </si>
  <si>
    <t>Future beneficiaries
(age 35-61)</t>
  </si>
  <si>
    <t xml:space="preserve">All </t>
  </si>
  <si>
    <t>Panel A. Current beneficiaries (age 62+)</t>
  </si>
  <si>
    <t>Panel B. Future beneficiaries (ages 35-61)</t>
  </si>
  <si>
    <t>% increase</t>
  </si>
  <si>
    <t>Before policy change</t>
  </si>
  <si>
    <t>Cohort</t>
  </si>
  <si>
    <r>
      <t xml:space="preserve">Figure 1. </t>
    </r>
    <r>
      <rPr>
        <i/>
        <sz val="12"/>
        <color theme="1"/>
        <rFont val="Times New Roman"/>
        <family val="1"/>
      </rPr>
      <t xml:space="preserve">Student Debt Holding in 2010-2019 for Households by Age and Race </t>
    </r>
  </si>
  <si>
    <r>
      <t>Source:</t>
    </r>
    <r>
      <rPr>
        <sz val="10"/>
        <color theme="1"/>
        <rFont val="Times New Roman"/>
        <family val="1"/>
      </rPr>
      <t xml:space="preserve"> Authors’ calculations based on U.S. Board of Governors of the Federal Reserve System, </t>
    </r>
    <r>
      <rPr>
        <i/>
        <sz val="10"/>
        <color theme="1"/>
        <rFont val="Times New Roman"/>
        <family val="1"/>
      </rPr>
      <t>Survey of Consumer Finances</t>
    </r>
    <r>
      <rPr>
        <sz val="10"/>
        <color theme="1"/>
        <rFont val="Times New Roman"/>
        <family val="1"/>
      </rPr>
      <t xml:space="preserve"> (SCF) (2010-2019).</t>
    </r>
  </si>
  <si>
    <t>* When using these data, please cite the Center for Retirement Research at Boston College.</t>
  </si>
  <si>
    <t>Future beneficiaries
(ages 35-61)</t>
  </si>
  <si>
    <t>Note: Delinquency rates are expressed as a share of all beneficiary households.</t>
  </si>
  <si>
    <r>
      <t xml:space="preserve">Source: </t>
    </r>
    <r>
      <rPr>
        <sz val="10"/>
        <color theme="1"/>
        <rFont val="Times New Roman"/>
        <family val="1"/>
      </rPr>
      <t>Authors’ calculations based on the 2010-2019 SCF.</t>
    </r>
  </si>
  <si>
    <r>
      <t xml:space="preserve">Figure 2. </t>
    </r>
    <r>
      <rPr>
        <i/>
        <sz val="12"/>
        <color theme="1"/>
        <rFont val="Times New Roman"/>
        <family val="1"/>
      </rPr>
      <t xml:space="preserve">Student Loan Delinquency Rates in 2010-2019 for Households by Age and Race </t>
    </r>
  </si>
  <si>
    <t>After policy change</t>
  </si>
  <si>
    <r>
      <t xml:space="preserve">Figure 3. </t>
    </r>
    <r>
      <rPr>
        <i/>
        <sz val="12"/>
        <color theme="1"/>
        <rFont val="Times New Roman"/>
        <family val="1"/>
      </rPr>
      <t>Estimated Share of Future Beneficiary Households Holding Student Debt, Before and After the Debt Relief Plan, by Race</t>
    </r>
  </si>
  <si>
    <r>
      <t xml:space="preserve">Figure 4. </t>
    </r>
    <r>
      <rPr>
        <i/>
        <sz val="12"/>
        <color theme="1"/>
        <rFont val="Times New Roman"/>
        <family val="1"/>
      </rPr>
      <t>Estimated Student Loan Delinquency Rates for Future Beneficiary Households, Before and After the Debt Relief Plan, by Race</t>
    </r>
  </si>
  <si>
    <t>Notes: Delinquency rates are expressed as a share of all beneficiary households.</t>
  </si>
  <si>
    <t xml:space="preserve">Current beneficiaries
(ages 62+)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</si>
</sst>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9" fontId="2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164" fontId="3" fillId="0" borderId="0" xfId="1" applyNumberFormat="1" applyFont="1"/>
    <xf numFmtId="9" fontId="3" fillId="0" borderId="0" xfId="1" applyFont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9" fontId="5" fillId="0" borderId="0" xfId="0" applyNumberFormat="1" applyFont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3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164" fontId="5" fillId="0" borderId="0" xfId="1" applyNumberFormat="1" applyFont="1" applyAlignment="1">
      <alignment horizontal="right" vertical="center" wrapText="1"/>
    </xf>
    <xf numFmtId="164" fontId="5" fillId="0" borderId="2" xfId="1" applyNumberFormat="1" applyFont="1" applyBorder="1" applyAlignment="1">
      <alignment horizontal="right" vertical="center" wrapText="1"/>
    </xf>
    <xf numFmtId="164" fontId="5" fillId="0" borderId="0" xfId="1" applyNumberFormat="1" applyFont="1" applyBorder="1" applyAlignment="1">
      <alignment horizontal="right" vertical="center" wrapText="1"/>
    </xf>
    <xf numFmtId="0" fontId="3" fillId="0" borderId="0" xfId="2" applyFont="1" applyAlignment="1">
      <alignment vertical="center"/>
    </xf>
    <xf numFmtId="0" fontId="3" fillId="0" borderId="0" xfId="2" applyFont="1"/>
    <xf numFmtId="164" fontId="5" fillId="0" borderId="2" xfId="2" applyNumberFormat="1" applyFont="1" applyBorder="1" applyAlignment="1">
      <alignment horizontal="center" vertical="center" wrapText="1"/>
    </xf>
    <xf numFmtId="164" fontId="5" fillId="0" borderId="2" xfId="4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7" fillId="0" borderId="0" xfId="0" applyFont="1"/>
    <xf numFmtId="0" fontId="3" fillId="0" borderId="6" xfId="0" applyFont="1" applyBorder="1"/>
    <xf numFmtId="0" fontId="5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164" fontId="3" fillId="0" borderId="0" xfId="1" applyNumberFormat="1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wrapText="1"/>
    </xf>
    <xf numFmtId="0" fontId="8" fillId="0" borderId="0" xfId="0" applyFont="1"/>
    <xf numFmtId="0" fontId="5" fillId="0" borderId="0" xfId="2" applyFont="1" applyAlignment="1">
      <alignment vertical="center" wrapText="1"/>
    </xf>
    <xf numFmtId="164" fontId="5" fillId="0" borderId="0" xfId="2" applyNumberFormat="1" applyFont="1" applyAlignment="1">
      <alignment horizontal="center" vertical="center" wrapText="1"/>
    </xf>
    <xf numFmtId="0" fontId="5" fillId="0" borderId="2" xfId="2" applyFont="1" applyBorder="1" applyAlignment="1">
      <alignment vertical="center" wrapText="1"/>
    </xf>
    <xf numFmtId="0" fontId="5" fillId="0" borderId="5" xfId="2" applyFont="1" applyBorder="1" applyAlignment="1">
      <alignment vertical="center" wrapText="1"/>
    </xf>
    <xf numFmtId="0" fontId="5" fillId="0" borderId="5" xfId="2" applyFont="1" applyBorder="1" applyAlignment="1">
      <alignment horizontal="center" vertical="center" wrapText="1"/>
    </xf>
    <xf numFmtId="164" fontId="5" fillId="0" borderId="0" xfId="4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6" fillId="0" borderId="3" xfId="0" applyFont="1" applyBorder="1" applyAlignment="1">
      <alignment vertical="center"/>
    </xf>
    <xf numFmtId="0" fontId="3" fillId="0" borderId="0" xfId="2" applyFont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5">
    <cellStyle name="Normal" xfId="0" builtinId="0"/>
    <cellStyle name="Normal 2" xfId="2" xr:uid="{A6DDE7A4-9DDC-4C1D-8569-79B2B55B8672}"/>
    <cellStyle name="Normal 3" xfId="3" xr:uid="{2AD2997A-87DB-4535-A23D-903E05BAA8EB}"/>
    <cellStyle name="Percent" xfId="1" builtinId="5"/>
    <cellStyle name="Percent 2" xfId="4" xr:uid="{6650AABD-744B-4288-921B-A231B797910A}"/>
  </cellStyles>
  <dxfs count="0"/>
  <tableStyles count="0" defaultTableStyle="TableStyleMedium2" defaultPivotStyle="PivotStyleLight16"/>
  <colors>
    <mruColors>
      <color rgb="FF800000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57312429227857E-2"/>
          <c:y val="2.6359205099362581E-2"/>
          <c:w val="0.9064268757077214"/>
          <c:h val="0.833908261467316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1'!$B$25</c:f>
              <c:strCache>
                <c:ptCount val="1"/>
                <c:pt idx="0">
                  <c:v>White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4038461538461319E-3"/>
                  <c:y val="7.418135233095717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42-FF49-B443-F1D596684EB6}"/>
                </c:ext>
              </c:extLst>
            </c:dLbl>
            <c:dLbl>
              <c:idx val="1"/>
              <c:layout>
                <c:manualLayout>
                  <c:x val="-2.403846153846154E-3"/>
                  <c:y val="-2.140357455318085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42-FF49-B443-F1D596684EB6}"/>
                </c:ext>
              </c:extLst>
            </c:dLbl>
            <c:dLbl>
              <c:idx val="2"/>
              <c:layout>
                <c:manualLayout>
                  <c:x val="-2.403846153846242E-3"/>
                  <c:y val="-1.399825021872265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42-FF49-B443-F1D596684E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1'!$A$26:$A$27</c:f>
              <c:strCache>
                <c:ptCount val="2"/>
                <c:pt idx="0">
                  <c:v>Current beneficiaries
(ages 62+) </c:v>
                </c:pt>
                <c:pt idx="1">
                  <c:v>Future beneficiaries
(ages 35-61)</c:v>
                </c:pt>
              </c:strCache>
            </c:strRef>
          </c:cat>
          <c:val>
            <c:numRef>
              <c:f>'Figure 1'!$B$26:$B$27</c:f>
              <c:numCache>
                <c:formatCode>0.0%</c:formatCode>
                <c:ptCount val="2"/>
                <c:pt idx="0">
                  <c:v>1.486233931648104E-2</c:v>
                </c:pt>
                <c:pt idx="1">
                  <c:v>0.14146732983014873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42-FF49-B443-F1D596684EB6}"/>
            </c:ext>
          </c:extLst>
        </c:ser>
        <c:ser>
          <c:idx val="1"/>
          <c:order val="1"/>
          <c:tx>
            <c:strRef>
              <c:f>'Figure 1'!$C$25</c:f>
              <c:strCache>
                <c:ptCount val="1"/>
                <c:pt idx="0">
                  <c:v>Black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403846153846154E-3"/>
                  <c:y val="-2.85151856018005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42-FF49-B443-F1D596684EB6}"/>
                </c:ext>
              </c:extLst>
            </c:dLbl>
            <c:dLbl>
              <c:idx val="1"/>
              <c:layout>
                <c:manualLayout>
                  <c:x val="-2.403846153846154E-3"/>
                  <c:y val="1.01359205099362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142-FF49-B443-F1D596684EB6}"/>
                </c:ext>
              </c:extLst>
            </c:dLbl>
            <c:dLbl>
              <c:idx val="2"/>
              <c:layout>
                <c:manualLayout>
                  <c:x val="0"/>
                  <c:y val="1.62379702537181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142-FF49-B443-F1D596684E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1'!$A$26:$A$27</c:f>
              <c:strCache>
                <c:ptCount val="2"/>
                <c:pt idx="0">
                  <c:v>Current beneficiaries
(ages 62+) </c:v>
                </c:pt>
                <c:pt idx="1">
                  <c:v>Future beneficiaries
(ages 35-61)</c:v>
                </c:pt>
              </c:strCache>
            </c:strRef>
          </c:cat>
          <c:val>
            <c:numRef>
              <c:f>'Figure 1'!$C$26:$C$27</c:f>
              <c:numCache>
                <c:formatCode>0.0%</c:formatCode>
                <c:ptCount val="2"/>
                <c:pt idx="0">
                  <c:v>4.3524951691103778E-2</c:v>
                </c:pt>
                <c:pt idx="1">
                  <c:v>0.22019440590200445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142-FF49-B443-F1D596684EB6}"/>
            </c:ext>
          </c:extLst>
        </c:ser>
        <c:ser>
          <c:idx val="2"/>
          <c:order val="2"/>
          <c:tx>
            <c:strRef>
              <c:f>'Figure 1'!$D$25</c:f>
              <c:strCache>
                <c:ptCount val="1"/>
                <c:pt idx="0">
                  <c:v>Hispanic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rgbClr val="000000"/>
              </a:solidFill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142-FF49-B443-F1D596684EB6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142-FF49-B443-F1D596684EB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1'!$A$26:$A$27</c:f>
              <c:strCache>
                <c:ptCount val="2"/>
                <c:pt idx="0">
                  <c:v>Current beneficiaries
(ages 62+) </c:v>
                </c:pt>
                <c:pt idx="1">
                  <c:v>Future beneficiaries
(ages 35-61)</c:v>
                </c:pt>
              </c:strCache>
            </c:strRef>
          </c:cat>
          <c:val>
            <c:numRef>
              <c:f>'Figure 1'!$D$26:$D$27</c:f>
              <c:numCache>
                <c:formatCode>0.0%</c:formatCode>
                <c:ptCount val="2"/>
                <c:pt idx="0">
                  <c:v>3.2556886952161627E-2</c:v>
                </c:pt>
                <c:pt idx="1">
                  <c:v>0.10415600876296362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142-FF49-B443-F1D596684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overlap val="-25"/>
        <c:axId val="1238418976"/>
        <c:axId val="1241943024"/>
      </c:barChart>
      <c:catAx>
        <c:axId val="123841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41943024"/>
        <c:crosses val="autoZero"/>
        <c:auto val="1"/>
        <c:lblAlgn val="ctr"/>
        <c:lblOffset val="100"/>
        <c:noMultiLvlLbl val="0"/>
      </c:catAx>
      <c:valAx>
        <c:axId val="1241943024"/>
        <c:scaling>
          <c:orientation val="minMax"/>
          <c:max val="0.30000000000000004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38418976"/>
        <c:crosses val="autoZero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0.11101421697287839"/>
          <c:y val="6.6856642919635043E-2"/>
          <c:w val="0.47775809273840769"/>
          <c:h val="7.6000499937507807E-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chemeClr val="tx1"/>
          </a:solidFill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fig2_new!$B$4</c:f>
              <c:strCache>
                <c:ptCount val="1"/>
                <c:pt idx="0">
                  <c:v>White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rgbClr val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fig2_new!$A$5:$A$6</c:f>
              <c:strCache>
                <c:ptCount val="2"/>
                <c:pt idx="0">
                  <c:v>Current beneficiaries
(age 62 or above) </c:v>
                </c:pt>
                <c:pt idx="1">
                  <c:v>Future beneficiaries
(age 35-61)</c:v>
                </c:pt>
              </c:strCache>
            </c:strRef>
          </c:cat>
          <c:val>
            <c:numRef>
              <c:f>fig2_new!$B$5:$B$6</c:f>
              <c:numCache>
                <c:formatCode>0%</c:formatCode>
                <c:ptCount val="2"/>
                <c:pt idx="0">
                  <c:v>0.22921847129136697</c:v>
                </c:pt>
                <c:pt idx="1">
                  <c:v>1.7076763156291141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97-4C9A-988E-1DB58B8CBCC5}"/>
            </c:ext>
          </c:extLst>
        </c:ser>
        <c:ser>
          <c:idx val="1"/>
          <c:order val="1"/>
          <c:tx>
            <c:strRef>
              <c:f>fig2_new!$C$4</c:f>
              <c:strCache>
                <c:ptCount val="1"/>
                <c:pt idx="0">
                  <c:v>Black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rgbClr val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fig2_new!$A$5:$A$6</c:f>
              <c:strCache>
                <c:ptCount val="2"/>
                <c:pt idx="0">
                  <c:v>Current beneficiaries
(age 62 or above) </c:v>
                </c:pt>
                <c:pt idx="1">
                  <c:v>Future beneficiaries
(age 35-61)</c:v>
                </c:pt>
              </c:strCache>
            </c:strRef>
          </c:cat>
          <c:val>
            <c:numRef>
              <c:f>fig2_new!$C$5:$C$6</c:f>
              <c:numCache>
                <c:formatCode>0%</c:formatCode>
                <c:ptCount val="2"/>
                <c:pt idx="0">
                  <c:v>2.6154346777255655</c:v>
                </c:pt>
                <c:pt idx="1">
                  <c:v>1.7652318909535589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97-4C9A-988E-1DB58B8CBCC5}"/>
            </c:ext>
          </c:extLst>
        </c:ser>
        <c:ser>
          <c:idx val="2"/>
          <c:order val="2"/>
          <c:tx>
            <c:strRef>
              <c:f>fig2_new!$D$4</c:f>
              <c:strCache>
                <c:ptCount val="1"/>
                <c:pt idx="0">
                  <c:v>Hispanic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rgbClr val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fig2_new!$A$5:$A$6</c:f>
              <c:strCache>
                <c:ptCount val="2"/>
                <c:pt idx="0">
                  <c:v>Current beneficiaries
(age 62 or above) </c:v>
                </c:pt>
                <c:pt idx="1">
                  <c:v>Future beneficiaries
(age 35-61)</c:v>
                </c:pt>
              </c:strCache>
            </c:strRef>
          </c:cat>
          <c:val>
            <c:numRef>
              <c:f>fig2_new!$D$5:$D$6</c:f>
              <c:numCache>
                <c:formatCode>0%</c:formatCode>
                <c:ptCount val="2"/>
                <c:pt idx="0">
                  <c:v>3.237215824185002</c:v>
                </c:pt>
                <c:pt idx="1">
                  <c:v>1.5095285794420583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97-4C9A-988E-1DB58B8CBCC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6810783"/>
        <c:axId val="246449119"/>
      </c:barChart>
      <c:catAx>
        <c:axId val="468107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246449119"/>
        <c:crossesAt val="0"/>
        <c:auto val="1"/>
        <c:lblAlgn val="ctr"/>
        <c:lblOffset val="100"/>
        <c:noMultiLvlLbl val="0"/>
      </c:catAx>
      <c:valAx>
        <c:axId val="246449119"/>
        <c:scaling>
          <c:orientation val="minMax"/>
          <c:max val="3.5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4681078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2636351706036748"/>
          <c:y val="5.4494098833672282E-2"/>
          <c:w val="0.16116185476815398"/>
          <c:h val="0.22144409101180235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chemeClr val="tx1"/>
          </a:solidFill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958442694663162E-2"/>
          <c:y val="2.6359205099362581E-2"/>
          <c:w val="0.92304155730533688"/>
          <c:h val="0.833908261467316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2'!$B$26</c:f>
              <c:strCache>
                <c:ptCount val="1"/>
                <c:pt idx="0">
                  <c:v>White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4038461538461319E-3"/>
                  <c:y val="7.418135233095717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70-A54E-8265-FDC78B7CB556}"/>
                </c:ext>
              </c:extLst>
            </c:dLbl>
            <c:dLbl>
              <c:idx val="1"/>
              <c:layout>
                <c:manualLayout>
                  <c:x val="-2.403846153846154E-3"/>
                  <c:y val="-2.140357455318085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70-A54E-8265-FDC78B7CB556}"/>
                </c:ext>
              </c:extLst>
            </c:dLbl>
            <c:dLbl>
              <c:idx val="2"/>
              <c:layout>
                <c:manualLayout>
                  <c:x val="-2.403846153846242E-3"/>
                  <c:y val="-1.399825021872265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70-A54E-8265-FDC78B7CB5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2'!$A$27:$A$28</c:f>
              <c:strCache>
                <c:ptCount val="2"/>
                <c:pt idx="0">
                  <c:v>Current beneficiaries
(ages 62+) </c:v>
                </c:pt>
                <c:pt idx="1">
                  <c:v>Future beneficiaries
(ages 35-61)</c:v>
                </c:pt>
              </c:strCache>
            </c:strRef>
          </c:cat>
          <c:val>
            <c:numRef>
              <c:f>'Figure 2'!$B$27:$B$28</c:f>
              <c:numCache>
                <c:formatCode>0.0%</c:formatCode>
                <c:ptCount val="2"/>
                <c:pt idx="0">
                  <c:v>3.3216479306290582E-3</c:v>
                </c:pt>
                <c:pt idx="1">
                  <c:v>1.7713317248316606E-2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70-A54E-8265-FDC78B7CB556}"/>
            </c:ext>
          </c:extLst>
        </c:ser>
        <c:ser>
          <c:idx val="1"/>
          <c:order val="1"/>
          <c:tx>
            <c:strRef>
              <c:f>'Figure 2'!$C$26</c:f>
              <c:strCache>
                <c:ptCount val="1"/>
                <c:pt idx="0">
                  <c:v>Black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403846153846154E-3"/>
                  <c:y val="-2.85151856018005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70-A54E-8265-FDC78B7CB556}"/>
                </c:ext>
              </c:extLst>
            </c:dLbl>
            <c:dLbl>
              <c:idx val="1"/>
              <c:layout>
                <c:manualLayout>
                  <c:x val="-2.403846153846154E-3"/>
                  <c:y val="1.01359205099362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370-A54E-8265-FDC78B7CB556}"/>
                </c:ext>
              </c:extLst>
            </c:dLbl>
            <c:dLbl>
              <c:idx val="2"/>
              <c:layout>
                <c:manualLayout>
                  <c:x val="0"/>
                  <c:y val="1.62379702537181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370-A54E-8265-FDC78B7CB5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2'!$A$27:$A$28</c:f>
              <c:strCache>
                <c:ptCount val="2"/>
                <c:pt idx="0">
                  <c:v>Current beneficiaries
(ages 62+) </c:v>
                </c:pt>
                <c:pt idx="1">
                  <c:v>Future beneficiaries
(ages 35-61)</c:v>
                </c:pt>
              </c:strCache>
            </c:strRef>
          </c:cat>
          <c:val>
            <c:numRef>
              <c:f>'Figure 2'!$C$27:$C$28</c:f>
              <c:numCache>
                <c:formatCode>0.0%</c:formatCode>
                <c:ptCount val="2"/>
                <c:pt idx="0">
                  <c:v>1.2701302739875207E-2</c:v>
                </c:pt>
                <c:pt idx="1">
                  <c:v>5.3624767267635459E-2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370-A54E-8265-FDC78B7CB556}"/>
            </c:ext>
          </c:extLst>
        </c:ser>
        <c:ser>
          <c:idx val="2"/>
          <c:order val="2"/>
          <c:tx>
            <c:strRef>
              <c:f>'Figure 2'!$D$26</c:f>
              <c:strCache>
                <c:ptCount val="1"/>
                <c:pt idx="0">
                  <c:v>Hispanic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rgbClr val="000000"/>
              </a:solidFill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370-A54E-8265-FDC78B7CB556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370-A54E-8265-FDC78B7CB55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2'!$A$27:$A$28</c:f>
              <c:strCache>
                <c:ptCount val="2"/>
                <c:pt idx="0">
                  <c:v>Current beneficiaries
(ages 62+) </c:v>
                </c:pt>
                <c:pt idx="1">
                  <c:v>Future beneficiaries
(ages 35-61)</c:v>
                </c:pt>
              </c:strCache>
            </c:strRef>
          </c:cat>
          <c:val>
            <c:numRef>
              <c:f>'Figure 2'!$D$27:$D$28</c:f>
              <c:numCache>
                <c:formatCode>0.0%</c:formatCode>
                <c:ptCount val="2"/>
                <c:pt idx="0">
                  <c:v>1.0713686340521071E-2</c:v>
                </c:pt>
                <c:pt idx="1">
                  <c:v>1.4678457666206131E-2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370-A54E-8265-FDC78B7CB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overlap val="-25"/>
        <c:axId val="1238418976"/>
        <c:axId val="1241943024"/>
      </c:barChart>
      <c:catAx>
        <c:axId val="123841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41943024"/>
        <c:crosses val="autoZero"/>
        <c:auto val="1"/>
        <c:lblAlgn val="ctr"/>
        <c:lblOffset val="100"/>
        <c:noMultiLvlLbl val="0"/>
      </c:catAx>
      <c:valAx>
        <c:axId val="1241943024"/>
        <c:scaling>
          <c:orientation val="minMax"/>
          <c:max val="8.0000000000000016E-2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38418976"/>
        <c:crosses val="autoZero"/>
        <c:crossBetween val="between"/>
        <c:majorUnit val="2.0000000000000004E-2"/>
      </c:valAx>
    </c:plotArea>
    <c:legend>
      <c:legendPos val="b"/>
      <c:layout>
        <c:manualLayout>
          <c:xMode val="edge"/>
          <c:yMode val="edge"/>
          <c:x val="9.1569772528433943E-2"/>
          <c:y val="5.098362704661917E-2"/>
          <c:w val="0.4638692038495188"/>
          <c:h val="7.6000499937507807E-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chemeClr val="tx1"/>
          </a:solidFill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fig4_new!$B$4</c:f>
              <c:strCache>
                <c:ptCount val="1"/>
                <c:pt idx="0">
                  <c:v>White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rgbClr val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fig4_new!$A$5</c:f>
              <c:strCache>
                <c:ptCount val="1"/>
                <c:pt idx="0">
                  <c:v>Future beneficiaries
(age 35-61)</c:v>
                </c:pt>
              </c:strCache>
            </c:strRef>
          </c:cat>
          <c:val>
            <c:numRef>
              <c:f>fig4_new!$B$5:$B$5</c:f>
              <c:numCache>
                <c:formatCode>0%</c:formatCode>
                <c:ptCount val="1"/>
                <c:pt idx="0">
                  <c:v>3.2145533032718641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E2-414C-9B47-570815F22F77}"/>
            </c:ext>
          </c:extLst>
        </c:ser>
        <c:ser>
          <c:idx val="1"/>
          <c:order val="1"/>
          <c:tx>
            <c:strRef>
              <c:f>fig4_new!$C$4</c:f>
              <c:strCache>
                <c:ptCount val="1"/>
                <c:pt idx="0">
                  <c:v>Black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rgbClr val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fig4_new!$A$5</c:f>
              <c:strCache>
                <c:ptCount val="1"/>
                <c:pt idx="0">
                  <c:v>Future beneficiaries
(age 35-61)</c:v>
                </c:pt>
              </c:strCache>
            </c:strRef>
          </c:cat>
          <c:val>
            <c:numRef>
              <c:f>fig4_new!$C$5:$C$5</c:f>
              <c:numCache>
                <c:formatCode>0%</c:formatCode>
                <c:ptCount val="1"/>
                <c:pt idx="0">
                  <c:v>6.637923427540656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E2-414C-9B47-570815F22F77}"/>
            </c:ext>
          </c:extLst>
        </c:ser>
        <c:ser>
          <c:idx val="2"/>
          <c:order val="2"/>
          <c:tx>
            <c:strRef>
              <c:f>fig4_new!$D$4</c:f>
              <c:strCache>
                <c:ptCount val="1"/>
                <c:pt idx="0">
                  <c:v>Hispanic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rgbClr val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fig4_new!$A$5</c:f>
              <c:strCache>
                <c:ptCount val="1"/>
                <c:pt idx="0">
                  <c:v>Future beneficiaries
(age 35-61)</c:v>
                </c:pt>
              </c:strCache>
            </c:strRef>
          </c:cat>
          <c:val>
            <c:numRef>
              <c:f>fig4_new!$D$5:$D$5</c:f>
              <c:numCache>
                <c:formatCode>0%</c:formatCode>
                <c:ptCount val="1"/>
                <c:pt idx="0">
                  <c:v>2.9365318484133422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E2-414C-9B47-570815F22F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6810783"/>
        <c:axId val="246449119"/>
      </c:barChart>
      <c:catAx>
        <c:axId val="468107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246449119"/>
        <c:crossesAt val="0"/>
        <c:auto val="1"/>
        <c:lblAlgn val="ctr"/>
        <c:lblOffset val="100"/>
        <c:noMultiLvlLbl val="0"/>
      </c:catAx>
      <c:valAx>
        <c:axId val="246449119"/>
        <c:scaling>
          <c:orientation val="minMax"/>
          <c:max val="7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46810783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2636351706036748"/>
          <c:y val="5.4494098833672282E-2"/>
          <c:w val="0.16116185476815398"/>
          <c:h val="0.22144409101180235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chemeClr val="tx1"/>
          </a:solidFill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13517060367454E-2"/>
          <c:y val="2.6359205099362581E-2"/>
          <c:w val="0.90638648293963253"/>
          <c:h val="0.870642107236595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3'!$B$24</c:f>
              <c:strCache>
                <c:ptCount val="1"/>
                <c:pt idx="0">
                  <c:v>Before policy change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7777777777777779E-3"/>
                  <c:y val="2.58811398575170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94-1B4F-B1EC-AA2972BBC1FB}"/>
                </c:ext>
              </c:extLst>
            </c:dLbl>
            <c:dLbl>
              <c:idx val="1"/>
              <c:layout>
                <c:manualLayout>
                  <c:x val="-2.7777777777778798E-3"/>
                  <c:y val="2.821522309711285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7C-2948-AFDE-61C45087DA68}"/>
                </c:ext>
              </c:extLst>
            </c:dLbl>
            <c:dLbl>
              <c:idx val="2"/>
              <c:layout>
                <c:manualLayout>
                  <c:x val="0"/>
                  <c:y val="-5.0118735158105241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7C-2948-AFDE-61C45087DA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3'!$A$25:$A$27</c:f>
              <c:strCache>
                <c:ptCount val="3"/>
                <c:pt idx="0">
                  <c:v>White</c:v>
                </c:pt>
                <c:pt idx="1">
                  <c:v>Black</c:v>
                </c:pt>
                <c:pt idx="2">
                  <c:v>Hispanic</c:v>
                </c:pt>
              </c:strCache>
            </c:strRef>
          </c:cat>
          <c:val>
            <c:numRef>
              <c:f>'Figure 3'!$B$25:$B$27</c:f>
              <c:numCache>
                <c:formatCode>0.0%</c:formatCode>
                <c:ptCount val="3"/>
                <c:pt idx="0">
                  <c:v>0.14099999999999999</c:v>
                </c:pt>
                <c:pt idx="1">
                  <c:v>0.22</c:v>
                </c:pt>
                <c:pt idx="2">
                  <c:v>0.104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2F-4CC2-85F7-93109DC3A15E}"/>
            </c:ext>
          </c:extLst>
        </c:ser>
        <c:ser>
          <c:idx val="1"/>
          <c:order val="1"/>
          <c:tx>
            <c:strRef>
              <c:f>'Figure 3'!$C$24</c:f>
              <c:strCache>
                <c:ptCount val="1"/>
                <c:pt idx="0">
                  <c:v>After policy change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7777777777777779E-3"/>
                  <c:y val="1.46075490563679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94-1B4F-B1EC-AA2972BBC1FB}"/>
                </c:ext>
              </c:extLst>
            </c:dLbl>
            <c:dLbl>
              <c:idx val="1"/>
              <c:layout>
                <c:manualLayout>
                  <c:x val="0"/>
                  <c:y val="-2.018497687789753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7C-2948-AFDE-61C45087DA68}"/>
                </c:ext>
              </c:extLst>
            </c:dLbl>
            <c:dLbl>
              <c:idx val="2"/>
              <c:layout>
                <c:manualLayout>
                  <c:x val="-2.777777777777676E-3"/>
                  <c:y val="7.93213348331458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7C-2948-AFDE-61C45087DA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3'!$A$25:$A$27</c:f>
              <c:strCache>
                <c:ptCount val="3"/>
                <c:pt idx="0">
                  <c:v>White</c:v>
                </c:pt>
                <c:pt idx="1">
                  <c:v>Black</c:v>
                </c:pt>
                <c:pt idx="2">
                  <c:v>Hispanic</c:v>
                </c:pt>
              </c:strCache>
            </c:strRef>
          </c:cat>
          <c:val>
            <c:numRef>
              <c:f>'Figure 3'!$C$25:$C$27</c:f>
              <c:numCache>
                <c:formatCode>0.0%</c:formatCode>
                <c:ptCount val="3"/>
                <c:pt idx="0">
                  <c:v>8.2000000000000003E-2</c:v>
                </c:pt>
                <c:pt idx="1">
                  <c:v>0.123</c:v>
                </c:pt>
                <c:pt idx="2">
                  <c:v>5.6000000000000001E-2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2F-4CC2-85F7-93109DC3A15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5"/>
        <c:axId val="1238418976"/>
        <c:axId val="1241943024"/>
      </c:barChart>
      <c:catAx>
        <c:axId val="123841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241943024"/>
        <c:crosses val="autoZero"/>
        <c:auto val="1"/>
        <c:lblAlgn val="ctr"/>
        <c:lblOffset val="100"/>
        <c:noMultiLvlLbl val="0"/>
      </c:catAx>
      <c:valAx>
        <c:axId val="1241943024"/>
        <c:scaling>
          <c:orientation val="minMax"/>
          <c:max val="0.30000000000000004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238418976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695428696412949"/>
          <c:y val="5.098362704661917E-2"/>
          <c:w val="0.63107633420822395"/>
          <c:h val="8.3956692913385825E-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chemeClr val="tx1"/>
          </a:solidFill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958442694663162E-2"/>
          <c:y val="2.6359205099362581E-2"/>
          <c:w val="0.92304155730533688"/>
          <c:h val="0.8866897887764029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4'!$B$25</c:f>
              <c:strCache>
                <c:ptCount val="1"/>
                <c:pt idx="0">
                  <c:v>Before policy change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403846153846154E-3"/>
                  <c:y val="-2.85151856018005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D5-8345-8990-E8513D223441}"/>
                </c:ext>
              </c:extLst>
            </c:dLbl>
            <c:dLbl>
              <c:idx val="1"/>
              <c:layout>
                <c:manualLayout>
                  <c:x val="-2.403846153846154E-3"/>
                  <c:y val="1.01359205099362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9C-B74D-A667-E619F03F0085}"/>
                </c:ext>
              </c:extLst>
            </c:dLbl>
            <c:dLbl>
              <c:idx val="2"/>
              <c:layout>
                <c:manualLayout>
                  <c:x val="0"/>
                  <c:y val="1.62379702537181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9C-B74D-A667-E619F03F00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4'!$A$26:$A$28</c:f>
              <c:strCache>
                <c:ptCount val="3"/>
                <c:pt idx="0">
                  <c:v>White</c:v>
                </c:pt>
                <c:pt idx="1">
                  <c:v>Black</c:v>
                </c:pt>
                <c:pt idx="2">
                  <c:v>Hispanic</c:v>
                </c:pt>
              </c:strCache>
            </c:strRef>
          </c:cat>
          <c:val>
            <c:numRef>
              <c:f>'Figure 4'!$B$26:$B$28</c:f>
              <c:numCache>
                <c:formatCode>0.0%</c:formatCode>
                <c:ptCount val="3"/>
                <c:pt idx="0">
                  <c:v>1.7999999999999999E-2</c:v>
                </c:pt>
                <c:pt idx="1">
                  <c:v>5.3999999999999999E-2</c:v>
                </c:pt>
                <c:pt idx="2">
                  <c:v>1.4999999999999999E-2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B1-44D9-A4ED-C1812DCFB1A6}"/>
            </c:ext>
          </c:extLst>
        </c:ser>
        <c:ser>
          <c:idx val="0"/>
          <c:order val="1"/>
          <c:tx>
            <c:strRef>
              <c:f>'Figure 4'!$C$25</c:f>
              <c:strCache>
                <c:ptCount val="1"/>
                <c:pt idx="0">
                  <c:v>After policy change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4038461538461319E-3"/>
                  <c:y val="7.418135233095717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D5-8345-8990-E8513D223441}"/>
                </c:ext>
              </c:extLst>
            </c:dLbl>
            <c:dLbl>
              <c:idx val="1"/>
              <c:layout>
                <c:manualLayout>
                  <c:x val="-2.403846153846154E-3"/>
                  <c:y val="-2.140357455318085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9C-B74D-A667-E619F03F0085}"/>
                </c:ext>
              </c:extLst>
            </c:dLbl>
            <c:dLbl>
              <c:idx val="2"/>
              <c:layout>
                <c:manualLayout>
                  <c:x val="-2.403846153846242E-3"/>
                  <c:y val="-1.399825021872265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9C-B74D-A667-E619F03F00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4'!$A$26:$A$28</c:f>
              <c:strCache>
                <c:ptCount val="3"/>
                <c:pt idx="0">
                  <c:v>White</c:v>
                </c:pt>
                <c:pt idx="1">
                  <c:v>Black</c:v>
                </c:pt>
                <c:pt idx="2">
                  <c:v>Hispanic</c:v>
                </c:pt>
              </c:strCache>
            </c:strRef>
          </c:cat>
          <c:val>
            <c:numRef>
              <c:f>'Figure 4'!$C$26:$C$28</c:f>
              <c:numCache>
                <c:formatCode>0.0%</c:formatCode>
                <c:ptCount val="3"/>
                <c:pt idx="0">
                  <c:v>1.1260084008262358E-2</c:v>
                </c:pt>
                <c:pt idx="1">
                  <c:v>3.5662146822388184E-2</c:v>
                </c:pt>
                <c:pt idx="2">
                  <c:v>7.8643718386562696E-3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B1-44D9-A4ED-C1812DCFB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1238418976"/>
        <c:axId val="1241943024"/>
      </c:barChart>
      <c:catAx>
        <c:axId val="123841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41943024"/>
        <c:crosses val="autoZero"/>
        <c:auto val="1"/>
        <c:lblAlgn val="ctr"/>
        <c:lblOffset val="100"/>
        <c:noMultiLvlLbl val="0"/>
      </c:catAx>
      <c:valAx>
        <c:axId val="1241943024"/>
        <c:scaling>
          <c:orientation val="minMax"/>
          <c:max val="8.0000000000000016E-2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38418976"/>
        <c:crosses val="autoZero"/>
        <c:crossBetween val="between"/>
        <c:majorUnit val="2.0000000000000004E-2"/>
      </c:valAx>
    </c:plotArea>
    <c:legend>
      <c:legendPos val="b"/>
      <c:layout>
        <c:manualLayout>
          <c:xMode val="edge"/>
          <c:yMode val="edge"/>
          <c:x val="9.1569772528433943E-2"/>
          <c:y val="5.098362704661917E-2"/>
          <c:w val="0.66883172609041852"/>
          <c:h val="7.6000499937507807E-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chemeClr val="tx1"/>
          </a:solidFill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fig4_old!$B$3:$B$4</c:f>
              <c:strCache>
                <c:ptCount val="2"/>
                <c:pt idx="0">
                  <c:v>All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rgbClr val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fig4_old!$A$5:$A$6</c:f>
              <c:strCache>
                <c:ptCount val="2"/>
                <c:pt idx="0">
                  <c:v>Student loan holding</c:v>
                </c:pt>
                <c:pt idx="1">
                  <c:v>Student loan delinquency</c:v>
                </c:pt>
              </c:strCache>
            </c:strRef>
          </c:cat>
          <c:val>
            <c:numRef>
              <c:f>fig4_old!$B$5:$B$6</c:f>
              <c:numCache>
                <c:formatCode>0%</c:formatCode>
                <c:ptCount val="2"/>
                <c:pt idx="0">
                  <c:v>-0.43</c:v>
                </c:pt>
                <c:pt idx="1">
                  <c:v>-0.35799999999999998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50-4398-9E40-552743C256A0}"/>
            </c:ext>
          </c:extLst>
        </c:ser>
        <c:ser>
          <c:idx val="1"/>
          <c:order val="1"/>
          <c:tx>
            <c:strRef>
              <c:f>fig4_old!$C$4</c:f>
              <c:strCache>
                <c:ptCount val="1"/>
                <c:pt idx="0">
                  <c:v>White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rgbClr val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fig4_old!$A$5:$A$6</c:f>
              <c:strCache>
                <c:ptCount val="2"/>
                <c:pt idx="0">
                  <c:v>Student loan holding</c:v>
                </c:pt>
                <c:pt idx="1">
                  <c:v>Student loan delinquency</c:v>
                </c:pt>
              </c:strCache>
            </c:strRef>
          </c:cat>
          <c:val>
            <c:numRef>
              <c:f>fig4_old!$C$5:$C$6</c:f>
              <c:numCache>
                <c:formatCode>0%</c:formatCode>
                <c:ptCount val="2"/>
                <c:pt idx="0">
                  <c:v>-0.42</c:v>
                </c:pt>
                <c:pt idx="1">
                  <c:v>-0.36399999999999999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50-4398-9E40-552743C256A0}"/>
            </c:ext>
          </c:extLst>
        </c:ser>
        <c:ser>
          <c:idx val="2"/>
          <c:order val="2"/>
          <c:tx>
            <c:strRef>
              <c:f>fig4_old!$D$4</c:f>
              <c:strCache>
                <c:ptCount val="1"/>
                <c:pt idx="0">
                  <c:v>Black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rgbClr val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fig4_old!$A$5:$A$6</c:f>
              <c:strCache>
                <c:ptCount val="2"/>
                <c:pt idx="0">
                  <c:v>Student loan holding</c:v>
                </c:pt>
                <c:pt idx="1">
                  <c:v>Student loan delinquency</c:v>
                </c:pt>
              </c:strCache>
            </c:strRef>
          </c:cat>
          <c:val>
            <c:numRef>
              <c:f>fig4_old!$D$5:$D$6</c:f>
              <c:numCache>
                <c:formatCode>0%</c:formatCode>
                <c:ptCount val="2"/>
                <c:pt idx="0">
                  <c:v>-0.44</c:v>
                </c:pt>
                <c:pt idx="1">
                  <c:v>-0.33500000000000002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50-4398-9E40-552743C256A0}"/>
            </c:ext>
          </c:extLst>
        </c:ser>
        <c:ser>
          <c:idx val="3"/>
          <c:order val="3"/>
          <c:tx>
            <c:strRef>
              <c:f>fig4_old!$E$4</c:f>
              <c:strCache>
                <c:ptCount val="1"/>
                <c:pt idx="0">
                  <c:v>Hispanic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fig4_old!$A$5:$A$6</c:f>
              <c:strCache>
                <c:ptCount val="2"/>
                <c:pt idx="0">
                  <c:v>Student loan holding</c:v>
                </c:pt>
                <c:pt idx="1">
                  <c:v>Student loan delinquency</c:v>
                </c:pt>
              </c:strCache>
            </c:strRef>
          </c:cat>
          <c:val>
            <c:numRef>
              <c:f>fig4_old!$E$5:$E$6</c:f>
              <c:numCache>
                <c:formatCode>0%</c:formatCode>
                <c:ptCount val="2"/>
                <c:pt idx="0">
                  <c:v>-0.46</c:v>
                </c:pt>
                <c:pt idx="1">
                  <c:v>-0.46400000000000002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50-4398-9E40-552743C256A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6810783"/>
        <c:axId val="246449119"/>
      </c:barChart>
      <c:catAx>
        <c:axId val="468107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246449119"/>
        <c:crossesAt val="0"/>
        <c:auto val="1"/>
        <c:lblAlgn val="ctr"/>
        <c:lblOffset val="100"/>
        <c:noMultiLvlLbl val="0"/>
      </c:catAx>
      <c:valAx>
        <c:axId val="246449119"/>
        <c:scaling>
          <c:orientation val="minMax"/>
          <c:max val="-0.2"/>
          <c:min val="-0.60000000000000009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4681078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2080796150481188"/>
          <c:y val="0.63286054474978704"/>
          <c:w val="0.17919203849518811"/>
          <c:h val="0.31415932279988179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chemeClr val="tx1"/>
          </a:solidFill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'fig1'!$B$4</c:f>
              <c:strCache>
                <c:ptCount val="1"/>
                <c:pt idx="0">
                  <c:v>White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rgbClr val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'fig1'!$A$5:$A$6</c:f>
              <c:strCache>
                <c:ptCount val="2"/>
                <c:pt idx="0">
                  <c:v>2010-2013</c:v>
                </c:pt>
                <c:pt idx="1">
                  <c:v>2016-2019</c:v>
                </c:pt>
              </c:strCache>
            </c:strRef>
          </c:cat>
          <c:val>
            <c:numRef>
              <c:f>'fig1'!$B$5:$B$6</c:f>
              <c:numCache>
                <c:formatCode>0.0%</c:formatCode>
                <c:ptCount val="2"/>
                <c:pt idx="0">
                  <c:v>1.3254039344276582E-2</c:v>
                </c:pt>
                <c:pt idx="1">
                  <c:v>1.6292109981207292E-2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90-43D0-BD45-F5E4609EFB74}"/>
            </c:ext>
          </c:extLst>
        </c:ser>
        <c:ser>
          <c:idx val="1"/>
          <c:order val="1"/>
          <c:tx>
            <c:strRef>
              <c:f>'fig1'!$C$4</c:f>
              <c:strCache>
                <c:ptCount val="1"/>
                <c:pt idx="0">
                  <c:v>Black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rgbClr val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'fig1'!$A$5:$A$6</c:f>
              <c:strCache>
                <c:ptCount val="2"/>
                <c:pt idx="0">
                  <c:v>2010-2013</c:v>
                </c:pt>
                <c:pt idx="1">
                  <c:v>2016-2019</c:v>
                </c:pt>
              </c:strCache>
            </c:strRef>
          </c:cat>
          <c:val>
            <c:numRef>
              <c:f>'fig1'!$C$5:$C$6</c:f>
              <c:numCache>
                <c:formatCode>0.0%</c:formatCode>
                <c:ptCount val="2"/>
                <c:pt idx="0">
                  <c:v>1.7890750127887933E-2</c:v>
                </c:pt>
                <c:pt idx="1">
                  <c:v>6.4682838422889133E-2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90-43D0-BD45-F5E4609EFB74}"/>
            </c:ext>
          </c:extLst>
        </c:ser>
        <c:ser>
          <c:idx val="2"/>
          <c:order val="2"/>
          <c:tx>
            <c:strRef>
              <c:f>'fig1'!$D$4</c:f>
              <c:strCache>
                <c:ptCount val="1"/>
                <c:pt idx="0">
                  <c:v>Hispanic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rgbClr val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'fig1'!$D$5:$D$6</c:f>
              <c:numCache>
                <c:formatCode>0.0%</c:formatCode>
                <c:ptCount val="2"/>
                <c:pt idx="0">
                  <c:v>1.1782770791374242E-2</c:v>
                </c:pt>
                <c:pt idx="1">
                  <c:v>4.9926142849955779E-2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90-43D0-BD45-F5E4609EFB7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6810783"/>
        <c:axId val="246449119"/>
      </c:barChart>
      <c:catAx>
        <c:axId val="468107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246449119"/>
        <c:crossesAt val="0"/>
        <c:auto val="1"/>
        <c:lblAlgn val="ctr"/>
        <c:lblOffset val="100"/>
        <c:noMultiLvlLbl val="0"/>
      </c:catAx>
      <c:valAx>
        <c:axId val="246449119"/>
        <c:scaling>
          <c:orientation val="minMax"/>
          <c:max val="0.4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46810783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1803018372703418"/>
          <c:y val="8.5399176096365437E-2"/>
          <c:w val="0.16116185476815398"/>
          <c:h val="0.22144409101180235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chemeClr val="tx1"/>
          </a:solidFill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'fig1'!$B$4</c:f>
              <c:strCache>
                <c:ptCount val="1"/>
                <c:pt idx="0">
                  <c:v>White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rgbClr val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'fig1'!$A$5:$A$6</c:f>
              <c:strCache>
                <c:ptCount val="2"/>
                <c:pt idx="0">
                  <c:v>2010-2013</c:v>
                </c:pt>
                <c:pt idx="1">
                  <c:v>2016-2019</c:v>
                </c:pt>
              </c:strCache>
            </c:strRef>
          </c:cat>
          <c:val>
            <c:numRef>
              <c:f>'fig2'!$B$5:$B$6</c:f>
              <c:numCache>
                <c:formatCode>0.0%</c:formatCode>
                <c:ptCount val="2"/>
                <c:pt idx="0">
                  <c:v>7.754467450003763E-2</c:v>
                </c:pt>
                <c:pt idx="1">
                  <c:v>0.20996587854692081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AF-42D3-B247-BC680DF1F9A4}"/>
            </c:ext>
          </c:extLst>
        </c:ser>
        <c:ser>
          <c:idx val="1"/>
          <c:order val="1"/>
          <c:tx>
            <c:strRef>
              <c:f>'fig1'!$C$4</c:f>
              <c:strCache>
                <c:ptCount val="1"/>
                <c:pt idx="0">
                  <c:v>Black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rgbClr val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'fig1'!$A$5:$A$6</c:f>
              <c:strCache>
                <c:ptCount val="2"/>
                <c:pt idx="0">
                  <c:v>2010-2013</c:v>
                </c:pt>
                <c:pt idx="1">
                  <c:v>2016-2019</c:v>
                </c:pt>
              </c:strCache>
            </c:strRef>
          </c:cat>
          <c:val>
            <c:numRef>
              <c:f>'fig2'!$C$5:$C$6</c:f>
              <c:numCache>
                <c:formatCode>0.0%</c:formatCode>
                <c:ptCount val="2"/>
                <c:pt idx="0">
                  <c:v>0.11386049824635086</c:v>
                </c:pt>
                <c:pt idx="1">
                  <c:v>0.3148506808706712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AF-42D3-B247-BC680DF1F9A4}"/>
            </c:ext>
          </c:extLst>
        </c:ser>
        <c:ser>
          <c:idx val="2"/>
          <c:order val="2"/>
          <c:tx>
            <c:strRef>
              <c:f>'fig1'!$D$4</c:f>
              <c:strCache>
                <c:ptCount val="1"/>
                <c:pt idx="0">
                  <c:v>Hispanic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rgbClr val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'fig2'!$D$5:$D$6</c:f>
              <c:numCache>
                <c:formatCode>0.0%</c:formatCode>
                <c:ptCount val="2"/>
                <c:pt idx="0">
                  <c:v>5.8178014178680605E-2</c:v>
                </c:pt>
                <c:pt idx="1">
                  <c:v>0.14599938927658426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AF-42D3-B247-BC680DF1F9A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6810783"/>
        <c:axId val="246449119"/>
      </c:barChart>
      <c:catAx>
        <c:axId val="468107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246449119"/>
        <c:crossesAt val="0"/>
        <c:auto val="1"/>
        <c:lblAlgn val="ctr"/>
        <c:lblOffset val="100"/>
        <c:noMultiLvlLbl val="0"/>
      </c:catAx>
      <c:valAx>
        <c:axId val="246449119"/>
        <c:scaling>
          <c:orientation val="minMax"/>
          <c:max val="0.4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46810783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2080796150481194"/>
          <c:y val="7.6569154021310246E-2"/>
          <c:w val="0.16116185476815398"/>
          <c:h val="0.22144409101180235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chemeClr val="tx1"/>
          </a:solidFill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58737</xdr:rowOff>
    </xdr:from>
    <xdr:to>
      <xdr:col>5</xdr:col>
      <xdr:colOff>243840</xdr:colOff>
      <xdr:row>18</xdr:row>
      <xdr:rowOff>7937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C5FDD2D-F072-47BD-A536-828B4B80A6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6</xdr:row>
      <xdr:rowOff>33337</xdr:rowOff>
    </xdr:from>
    <xdr:to>
      <xdr:col>11</xdr:col>
      <xdr:colOff>323850</xdr:colOff>
      <xdr:row>20</xdr:row>
      <xdr:rowOff>109537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BF65954-C971-41DD-98F5-C67632488A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</xdr:colOff>
      <xdr:row>2</xdr:row>
      <xdr:rowOff>86677</xdr:rowOff>
    </xdr:from>
    <xdr:to>
      <xdr:col>4</xdr:col>
      <xdr:colOff>585470</xdr:colOff>
      <xdr:row>17</xdr:row>
      <xdr:rowOff>147637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0D2D6D-79EE-4CF3-858C-A7C90AF1F5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5</xdr:row>
      <xdr:rowOff>33337</xdr:rowOff>
    </xdr:from>
    <xdr:to>
      <xdr:col>11</xdr:col>
      <xdr:colOff>323850</xdr:colOff>
      <xdr:row>19</xdr:row>
      <xdr:rowOff>109537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7E59BFE-808C-416C-9746-6BD1A76877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</xdr:colOff>
      <xdr:row>2</xdr:row>
      <xdr:rowOff>1586</xdr:rowOff>
    </xdr:from>
    <xdr:to>
      <xdr:col>4</xdr:col>
      <xdr:colOff>752792</xdr:colOff>
      <xdr:row>17</xdr:row>
      <xdr:rowOff>153986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D31D40-A6DD-4A23-9519-5A67756D9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11112</xdr:colOff>
      <xdr:row>2</xdr:row>
      <xdr:rowOff>39686</xdr:rowOff>
    </xdr:from>
    <xdr:to>
      <xdr:col>4</xdr:col>
      <xdr:colOff>709612</xdr:colOff>
      <xdr:row>18</xdr:row>
      <xdr:rowOff>1586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9DB795-A5AB-416A-B9FB-73D211B36F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9</xdr:row>
      <xdr:rowOff>157162</xdr:rowOff>
    </xdr:from>
    <xdr:to>
      <xdr:col>12</xdr:col>
      <xdr:colOff>0</xdr:colOff>
      <xdr:row>24</xdr:row>
      <xdr:rowOff>33337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2A3856-FFA9-4269-927B-10F4C76DFB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6</xdr:row>
      <xdr:rowOff>33337</xdr:rowOff>
    </xdr:from>
    <xdr:to>
      <xdr:col>11</xdr:col>
      <xdr:colOff>323850</xdr:colOff>
      <xdr:row>20</xdr:row>
      <xdr:rowOff>109537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153E6C-A124-4ED6-8D61-7E97F9E046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</xdr:row>
      <xdr:rowOff>0</xdr:rowOff>
    </xdr:from>
    <xdr:to>
      <xdr:col>10</xdr:col>
      <xdr:colOff>304800</xdr:colOff>
      <xdr:row>23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B64FF08-4E87-4DE1-B42F-997298DA86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C255A-7686-4B4B-8AAC-8CCBD2F2BD46}">
  <dimension ref="A1:D27"/>
  <sheetViews>
    <sheetView tabSelected="1" zoomScale="125" zoomScaleNormal="125" workbookViewId="0"/>
  </sheetViews>
  <sheetFormatPr baseColWidth="10" defaultColWidth="9.1640625" defaultRowHeight="16" x14ac:dyDescent="0.2"/>
  <cols>
    <col min="1" max="1" width="20" style="1" customWidth="1"/>
    <col min="2" max="4" width="9.1640625" style="25"/>
    <col min="5" max="16384" width="9.1640625" style="1"/>
  </cols>
  <sheetData>
    <row r="1" spans="1:4" x14ac:dyDescent="0.2">
      <c r="A1" s="1" t="s">
        <v>26</v>
      </c>
    </row>
    <row r="4" spans="1:4" s="2" customFormat="1" x14ac:dyDescent="0.2">
      <c r="B4" s="12"/>
      <c r="C4" s="12"/>
      <c r="D4" s="12"/>
    </row>
    <row r="20" spans="1:4" x14ac:dyDescent="0.2">
      <c r="A20" s="27" t="s">
        <v>27</v>
      </c>
    </row>
    <row r="21" spans="1:4" x14ac:dyDescent="0.2">
      <c r="A21" s="27" t="s">
        <v>28</v>
      </c>
    </row>
    <row r="24" spans="1:4" x14ac:dyDescent="0.2">
      <c r="A24" s="28"/>
      <c r="B24" s="42" t="s">
        <v>4</v>
      </c>
      <c r="C24" s="42"/>
      <c r="D24" s="42"/>
    </row>
    <row r="25" spans="1:4" ht="17" x14ac:dyDescent="0.2">
      <c r="A25" s="30" t="s">
        <v>25</v>
      </c>
      <c r="B25" s="31" t="s">
        <v>3</v>
      </c>
      <c r="C25" s="31" t="s">
        <v>5</v>
      </c>
      <c r="D25" s="31" t="s">
        <v>6</v>
      </c>
    </row>
    <row r="26" spans="1:4" ht="34" x14ac:dyDescent="0.2">
      <c r="A26" s="26" t="s">
        <v>37</v>
      </c>
      <c r="B26" s="32">
        <v>1.486233931648104E-2</v>
      </c>
      <c r="C26" s="32">
        <v>4.3524951691103778E-2</v>
      </c>
      <c r="D26" s="32">
        <v>3.2556886952161627E-2</v>
      </c>
    </row>
    <row r="27" spans="1:4" ht="34" x14ac:dyDescent="0.2">
      <c r="A27" s="29" t="s">
        <v>29</v>
      </c>
      <c r="B27" s="33">
        <v>0.14146732983014873</v>
      </c>
      <c r="C27" s="33">
        <v>0.22019440590200445</v>
      </c>
      <c r="D27" s="33">
        <v>0.10415600876296362</v>
      </c>
    </row>
  </sheetData>
  <mergeCells count="1">
    <mergeCell ref="B24:D2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2E6C6-20AB-43BE-BEC7-D2BBD3E28034}">
  <dimension ref="A1:Q18"/>
  <sheetViews>
    <sheetView workbookViewId="0">
      <selection activeCell="R19" sqref="R19"/>
    </sheetView>
  </sheetViews>
  <sheetFormatPr baseColWidth="10" defaultColWidth="9.1640625" defaultRowHeight="16" x14ac:dyDescent="0.2"/>
  <cols>
    <col min="1" max="1" width="10.33203125" style="1" customWidth="1"/>
    <col min="2" max="4" width="10" style="1" customWidth="1"/>
    <col min="5" max="12" width="9.1640625" style="1"/>
    <col min="13" max="13" width="19.33203125" style="1" customWidth="1"/>
    <col min="14" max="14" width="15.83203125" style="1" customWidth="1"/>
    <col min="15" max="16384" width="9.1640625" style="1"/>
  </cols>
  <sheetData>
    <row r="1" spans="1:17" x14ac:dyDescent="0.2">
      <c r="A1" s="1" t="s">
        <v>12</v>
      </c>
    </row>
    <row r="3" spans="1:17" x14ac:dyDescent="0.2">
      <c r="B3" s="43" t="s">
        <v>4</v>
      </c>
      <c r="C3" s="43"/>
      <c r="D3" s="43"/>
    </row>
    <row r="4" spans="1:17" s="2" customFormat="1" ht="23.25" customHeight="1" x14ac:dyDescent="0.2">
      <c r="A4" s="2" t="s">
        <v>9</v>
      </c>
      <c r="B4" s="2" t="s">
        <v>3</v>
      </c>
      <c r="C4" s="2" t="s">
        <v>5</v>
      </c>
      <c r="D4" s="2" t="s">
        <v>6</v>
      </c>
      <c r="M4" s="44" t="s">
        <v>10</v>
      </c>
      <c r="N4" s="1" t="s">
        <v>0</v>
      </c>
      <c r="O4" s="3">
        <v>1.3254039344276582E-2</v>
      </c>
      <c r="P4" s="3">
        <v>1.7890750127887933E-2</v>
      </c>
      <c r="Q4" s="3">
        <v>1.1782770791374242E-2</v>
      </c>
    </row>
    <row r="5" spans="1:17" ht="85" x14ac:dyDescent="0.2">
      <c r="A5" s="13" t="s">
        <v>18</v>
      </c>
      <c r="B5" s="4">
        <f>O5/O4-1</f>
        <v>0.22921847129136697</v>
      </c>
      <c r="C5" s="4">
        <f t="shared" ref="C5:D5" si="0">P5/P4-1</f>
        <v>2.6154346777255655</v>
      </c>
      <c r="D5" s="4">
        <f t="shared" si="0"/>
        <v>3.237215824185002</v>
      </c>
      <c r="M5" s="44"/>
      <c r="N5" s="1" t="s">
        <v>1</v>
      </c>
      <c r="O5" s="3">
        <v>1.6292109981207292E-2</v>
      </c>
      <c r="P5" s="3">
        <v>6.4682838422889133E-2</v>
      </c>
      <c r="Q5" s="3">
        <v>4.9926142849955779E-2</v>
      </c>
    </row>
    <row r="6" spans="1:17" ht="68" x14ac:dyDescent="0.2">
      <c r="A6" s="14" t="s">
        <v>19</v>
      </c>
      <c r="B6" s="4">
        <f>O7/O6-1</f>
        <v>1.7076763156291141</v>
      </c>
      <c r="C6" s="4">
        <f t="shared" ref="C6:D6" si="1">P7/P6-1</f>
        <v>1.7652318909535589</v>
      </c>
      <c r="D6" s="4">
        <f t="shared" si="1"/>
        <v>1.5095285794420583</v>
      </c>
      <c r="M6" s="44" t="s">
        <v>11</v>
      </c>
      <c r="N6" s="1" t="s">
        <v>0</v>
      </c>
      <c r="O6" s="3">
        <v>7.754467450003763E-2</v>
      </c>
      <c r="P6" s="3">
        <v>0.11386049824635086</v>
      </c>
      <c r="Q6" s="3">
        <v>5.8178014178680605E-2</v>
      </c>
    </row>
    <row r="7" spans="1:17" x14ac:dyDescent="0.2">
      <c r="M7" s="44"/>
      <c r="N7" s="1" t="s">
        <v>1</v>
      </c>
      <c r="O7" s="3">
        <v>0.20996587854692081</v>
      </c>
      <c r="P7" s="3">
        <v>0.3148506808706712</v>
      </c>
      <c r="Q7" s="3">
        <v>0.14599938927658426</v>
      </c>
    </row>
    <row r="9" spans="1:17" ht="17" thickBot="1" x14ac:dyDescent="0.25"/>
    <row r="10" spans="1:17" ht="18" thickBot="1" x14ac:dyDescent="0.25">
      <c r="M10" s="15"/>
      <c r="N10" s="16" t="s">
        <v>20</v>
      </c>
      <c r="O10" s="16" t="s">
        <v>3</v>
      </c>
      <c r="P10" s="16" t="s">
        <v>5</v>
      </c>
      <c r="Q10" s="16" t="s">
        <v>6</v>
      </c>
    </row>
    <row r="11" spans="1:17" x14ac:dyDescent="0.2">
      <c r="M11" s="45" t="s">
        <v>21</v>
      </c>
      <c r="N11" s="45"/>
      <c r="O11" s="15"/>
      <c r="P11" s="15"/>
      <c r="Q11" s="15"/>
    </row>
    <row r="12" spans="1:17" x14ac:dyDescent="0.2">
      <c r="M12" s="1" t="s">
        <v>0</v>
      </c>
      <c r="N12" s="3">
        <v>1.3285945101162801E-2</v>
      </c>
      <c r="O12" s="3">
        <v>1.3254039344276582E-2</v>
      </c>
      <c r="P12" s="3">
        <v>1.7890750127887933E-2</v>
      </c>
      <c r="Q12" s="3">
        <v>1.1782770791374242E-2</v>
      </c>
    </row>
    <row r="13" spans="1:17" x14ac:dyDescent="0.2">
      <c r="M13" s="1" t="s">
        <v>1</v>
      </c>
      <c r="N13" s="3">
        <v>2.4382874897271499E-2</v>
      </c>
      <c r="O13" s="3">
        <v>1.6292109981207292E-2</v>
      </c>
      <c r="P13" s="3">
        <v>6.4682838422889133E-2</v>
      </c>
      <c r="Q13" s="3">
        <v>4.9926142849955779E-2</v>
      </c>
    </row>
    <row r="14" spans="1:17" ht="18" thickBot="1" x14ac:dyDescent="0.25">
      <c r="M14" s="7" t="s">
        <v>23</v>
      </c>
      <c r="N14" s="18">
        <f>N13/N12-1</f>
        <v>0.83523826958591618</v>
      </c>
      <c r="O14" s="18">
        <f t="shared" ref="O14:Q14" si="2">O13/O12-1</f>
        <v>0.22921847129136697</v>
      </c>
      <c r="P14" s="18">
        <f t="shared" si="2"/>
        <v>2.6154346777255655</v>
      </c>
      <c r="Q14" s="18">
        <f t="shared" si="2"/>
        <v>3.237215824185002</v>
      </c>
    </row>
    <row r="15" spans="1:17" x14ac:dyDescent="0.2">
      <c r="M15" s="45" t="s">
        <v>22</v>
      </c>
      <c r="N15" s="45"/>
      <c r="O15" s="15"/>
      <c r="P15" s="15"/>
      <c r="Q15" s="15"/>
    </row>
    <row r="16" spans="1:17" x14ac:dyDescent="0.2">
      <c r="M16" s="1" t="s">
        <v>0</v>
      </c>
      <c r="N16" s="18">
        <v>7.8773446613690401E-2</v>
      </c>
      <c r="O16" s="3">
        <v>7.754467450003763E-2</v>
      </c>
      <c r="P16" s="3">
        <v>0.11386049824635086</v>
      </c>
      <c r="Q16" s="3">
        <v>5.8178014178680605E-2</v>
      </c>
    </row>
    <row r="17" spans="13:17" x14ac:dyDescent="0.2">
      <c r="M17" s="1" t="s">
        <v>1</v>
      </c>
      <c r="N17" s="20">
        <v>0.217608815698136</v>
      </c>
      <c r="O17" s="3">
        <v>0.20996587854692081</v>
      </c>
      <c r="P17" s="3">
        <v>0.3148506808706712</v>
      </c>
      <c r="Q17" s="3">
        <v>0.14599938927658426</v>
      </c>
    </row>
    <row r="18" spans="13:17" ht="17" x14ac:dyDescent="0.2">
      <c r="M18" s="17" t="s">
        <v>23</v>
      </c>
      <c r="N18" s="19">
        <f t="shared" ref="N18:O18" si="3">N17/N16-1</f>
        <v>1.7624640669247644</v>
      </c>
      <c r="O18" s="19">
        <f t="shared" si="3"/>
        <v>1.7076763156291141</v>
      </c>
      <c r="P18" s="19">
        <f t="shared" ref="P18" si="4">P17/P16-1</f>
        <v>1.7652318909535589</v>
      </c>
      <c r="Q18" s="19">
        <f t="shared" ref="Q18" si="5">Q17/Q16-1</f>
        <v>1.5095285794420583</v>
      </c>
    </row>
  </sheetData>
  <mergeCells count="5">
    <mergeCell ref="B3:D3"/>
    <mergeCell ref="M4:M5"/>
    <mergeCell ref="M6:M7"/>
    <mergeCell ref="M11:N11"/>
    <mergeCell ref="M15:N1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B2D25-CAF4-48D2-983F-DD72CBBEB49E}">
  <dimension ref="A1:Q28"/>
  <sheetViews>
    <sheetView zoomScale="125" zoomScaleNormal="125" workbookViewId="0"/>
  </sheetViews>
  <sheetFormatPr baseColWidth="10" defaultColWidth="9.1640625" defaultRowHeight="16" x14ac:dyDescent="0.2"/>
  <cols>
    <col min="1" max="1" width="22.6640625" style="1" customWidth="1"/>
    <col min="2" max="4" width="10" style="25" customWidth="1"/>
    <col min="5" max="12" width="9.1640625" style="1"/>
    <col min="13" max="13" width="19.33203125" style="1" hidden="1" customWidth="1"/>
    <col min="14" max="14" width="15.83203125" style="1" hidden="1" customWidth="1"/>
    <col min="15" max="17" width="0" style="1" hidden="1" customWidth="1"/>
    <col min="18" max="16384" width="9.1640625" style="1"/>
  </cols>
  <sheetData>
    <row r="1" spans="1:17" x14ac:dyDescent="0.2">
      <c r="A1" s="1" t="s">
        <v>32</v>
      </c>
    </row>
    <row r="4" spans="1:17" s="2" customFormat="1" ht="23.25" customHeight="1" x14ac:dyDescent="0.2">
      <c r="B4" s="12"/>
      <c r="C4" s="12"/>
      <c r="D4" s="12"/>
      <c r="M4" s="44" t="s">
        <v>10</v>
      </c>
      <c r="N4" s="1" t="s">
        <v>0</v>
      </c>
      <c r="O4" s="3">
        <v>1.3254039344276582E-2</v>
      </c>
      <c r="P4" s="3">
        <v>1.7890750127887933E-2</v>
      </c>
      <c r="Q4" s="3">
        <v>1.1782770791374242E-2</v>
      </c>
    </row>
    <row r="5" spans="1:17" x14ac:dyDescent="0.2">
      <c r="M5" s="44"/>
      <c r="N5" s="1" t="s">
        <v>1</v>
      </c>
      <c r="O5" s="3">
        <v>1.6292109981207292E-2</v>
      </c>
      <c r="P5" s="3">
        <v>6.4682838422889133E-2</v>
      </c>
      <c r="Q5" s="3">
        <v>4.9926142849955779E-2</v>
      </c>
    </row>
    <row r="6" spans="1:17" x14ac:dyDescent="0.2">
      <c r="M6" s="44" t="s">
        <v>11</v>
      </c>
      <c r="N6" s="1" t="s">
        <v>0</v>
      </c>
      <c r="O6" s="3">
        <v>7.754467450003763E-2</v>
      </c>
      <c r="P6" s="3">
        <v>0.11386049824635086</v>
      </c>
      <c r="Q6" s="3">
        <v>5.8178014178680605E-2</v>
      </c>
    </row>
    <row r="7" spans="1:17" x14ac:dyDescent="0.2">
      <c r="M7" s="44"/>
      <c r="N7" s="1" t="s">
        <v>1</v>
      </c>
      <c r="O7" s="3">
        <v>0.20996587854692081</v>
      </c>
      <c r="P7" s="3">
        <v>0.3148506808706712</v>
      </c>
      <c r="Q7" s="3">
        <v>0.14599938927658426</v>
      </c>
    </row>
    <row r="20" spans="1:4" x14ac:dyDescent="0.2">
      <c r="A20" s="35" t="s">
        <v>30</v>
      </c>
    </row>
    <row r="21" spans="1:4" x14ac:dyDescent="0.2">
      <c r="A21" s="27" t="s">
        <v>31</v>
      </c>
    </row>
    <row r="22" spans="1:4" x14ac:dyDescent="0.2">
      <c r="A22" s="27" t="s">
        <v>28</v>
      </c>
    </row>
    <row r="25" spans="1:4" x14ac:dyDescent="0.2">
      <c r="A25" s="28"/>
      <c r="B25" s="42" t="s">
        <v>4</v>
      </c>
      <c r="C25" s="42"/>
      <c r="D25" s="42"/>
    </row>
    <row r="26" spans="1:4" ht="17" x14ac:dyDescent="0.2">
      <c r="A26" s="30" t="s">
        <v>25</v>
      </c>
      <c r="B26" s="34" t="s">
        <v>3</v>
      </c>
      <c r="C26" s="34" t="s">
        <v>5</v>
      </c>
      <c r="D26" s="34" t="s">
        <v>6</v>
      </c>
    </row>
    <row r="27" spans="1:4" ht="34" x14ac:dyDescent="0.2">
      <c r="A27" s="26" t="s">
        <v>37</v>
      </c>
      <c r="B27" s="32">
        <v>3.3216479306290582E-3</v>
      </c>
      <c r="C27" s="32">
        <v>1.2701302739875207E-2</v>
      </c>
      <c r="D27" s="32">
        <v>1.0713686340521071E-2</v>
      </c>
    </row>
    <row r="28" spans="1:4" ht="34" x14ac:dyDescent="0.2">
      <c r="A28" s="29" t="s">
        <v>29</v>
      </c>
      <c r="B28" s="33">
        <v>1.7713317248316606E-2</v>
      </c>
      <c r="C28" s="33">
        <v>5.3624767267635459E-2</v>
      </c>
      <c r="D28" s="33">
        <v>1.4678457666206131E-2</v>
      </c>
    </row>
  </sheetData>
  <mergeCells count="3">
    <mergeCell ref="B25:D25"/>
    <mergeCell ref="M4:M5"/>
    <mergeCell ref="M6:M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55678-E8A4-4ECA-953E-D5BA9F0204A2}">
  <dimension ref="A1:Q26"/>
  <sheetViews>
    <sheetView workbookViewId="0">
      <selection activeCell="R19" sqref="R19"/>
    </sheetView>
  </sheetViews>
  <sheetFormatPr baseColWidth="10" defaultColWidth="9.1640625" defaultRowHeight="16" x14ac:dyDescent="0.2"/>
  <cols>
    <col min="1" max="1" width="10.33203125" style="1" customWidth="1"/>
    <col min="2" max="4" width="10" style="1" customWidth="1"/>
    <col min="5" max="12" width="9.1640625" style="1"/>
    <col min="13" max="13" width="19.33203125" style="1" customWidth="1"/>
    <col min="14" max="14" width="15.83203125" style="1" customWidth="1"/>
    <col min="15" max="16384" width="9.1640625" style="1"/>
  </cols>
  <sheetData>
    <row r="1" spans="1:17" x14ac:dyDescent="0.2">
      <c r="A1" s="1" t="s">
        <v>12</v>
      </c>
    </row>
    <row r="3" spans="1:17" x14ac:dyDescent="0.2">
      <c r="B3" s="43" t="s">
        <v>4</v>
      </c>
      <c r="C3" s="43"/>
      <c r="D3" s="43"/>
    </row>
    <row r="4" spans="1:17" s="2" customFormat="1" ht="23.25" customHeight="1" x14ac:dyDescent="0.2">
      <c r="A4" s="2" t="s">
        <v>9</v>
      </c>
      <c r="B4" s="2" t="s">
        <v>3</v>
      </c>
      <c r="C4" s="2" t="s">
        <v>5</v>
      </c>
      <c r="D4" s="2" t="s">
        <v>6</v>
      </c>
      <c r="M4" s="12" t="s">
        <v>10</v>
      </c>
      <c r="N4" s="1" t="s">
        <v>0</v>
      </c>
      <c r="O4" s="3">
        <v>1.945372665573458E-3</v>
      </c>
      <c r="P4" s="3">
        <v>0</v>
      </c>
      <c r="Q4" s="3">
        <v>1.1782770791374242E-2</v>
      </c>
    </row>
    <row r="5" spans="1:17" ht="68" x14ac:dyDescent="0.2">
      <c r="A5" s="14" t="s">
        <v>19</v>
      </c>
      <c r="B5" s="4">
        <f>O6/O5-1</f>
        <v>3.2145533032718641</v>
      </c>
      <c r="C5" s="4">
        <f t="shared" ref="C5:D5" si="0">P6/P5-1</f>
        <v>6.637923427540656</v>
      </c>
      <c r="D5" s="4">
        <f t="shared" si="0"/>
        <v>2.9365318484133422</v>
      </c>
      <c r="M5" s="44" t="s">
        <v>11</v>
      </c>
      <c r="N5" s="1" t="s">
        <v>0</v>
      </c>
      <c r="O5" s="3">
        <v>6.9416724533493488E-3</v>
      </c>
      <c r="P5" s="3">
        <v>1.1885461591390764E-2</v>
      </c>
      <c r="Q5" s="3">
        <v>5.7848609561260761E-3</v>
      </c>
    </row>
    <row r="6" spans="1:17" x14ac:dyDescent="0.2">
      <c r="M6" s="44"/>
      <c r="N6" s="1" t="s">
        <v>1</v>
      </c>
      <c r="O6" s="3">
        <v>2.9256048568494803E-2</v>
      </c>
      <c r="P6" s="3">
        <v>9.078024553601817E-2</v>
      </c>
      <c r="Q6" s="3">
        <v>2.2772289392433157E-2</v>
      </c>
    </row>
    <row r="8" spans="1:17" ht="17" thickBot="1" x14ac:dyDescent="0.25"/>
    <row r="9" spans="1:17" ht="17" x14ac:dyDescent="0.2">
      <c r="M9" s="15"/>
      <c r="N9" s="16" t="s">
        <v>20</v>
      </c>
      <c r="O9" s="16" t="s">
        <v>3</v>
      </c>
      <c r="P9" s="16" t="s">
        <v>5</v>
      </c>
      <c r="Q9" s="16" t="s">
        <v>6</v>
      </c>
    </row>
    <row r="10" spans="1:17" x14ac:dyDescent="0.2">
      <c r="M10" s="1" t="s">
        <v>0</v>
      </c>
      <c r="N10" s="18">
        <v>7.1834050944292998E-3</v>
      </c>
      <c r="O10" s="3">
        <v>6.9416724533493488E-3</v>
      </c>
      <c r="P10" s="3">
        <v>1.1885461591390764E-2</v>
      </c>
      <c r="Q10" s="3">
        <v>5.7848609561260761E-3</v>
      </c>
    </row>
    <row r="11" spans="1:17" x14ac:dyDescent="0.2">
      <c r="M11" s="1" t="s">
        <v>1</v>
      </c>
      <c r="N11" s="20">
        <v>3.8468624184496397E-2</v>
      </c>
      <c r="O11" s="3">
        <v>2.9256048568494803E-2</v>
      </c>
      <c r="P11" s="3">
        <v>9.078024553601817E-2</v>
      </c>
      <c r="Q11" s="3">
        <v>2.2772289392433157E-2</v>
      </c>
    </row>
    <row r="12" spans="1:17" ht="17" x14ac:dyDescent="0.2">
      <c r="M12" s="17" t="s">
        <v>23</v>
      </c>
      <c r="N12" s="19">
        <f t="shared" ref="N12:Q12" si="1">N11/N10-1</f>
        <v>4.3552074091336781</v>
      </c>
      <c r="O12" s="19">
        <f t="shared" si="1"/>
        <v>3.2145533032718641</v>
      </c>
      <c r="P12" s="19">
        <f t="shared" si="1"/>
        <v>6.637923427540656</v>
      </c>
      <c r="Q12" s="19">
        <f t="shared" si="1"/>
        <v>2.9365318484133422</v>
      </c>
    </row>
    <row r="26" spans="2:2" x14ac:dyDescent="0.2">
      <c r="B26" s="13"/>
    </row>
  </sheetData>
  <mergeCells count="2">
    <mergeCell ref="B3:D3"/>
    <mergeCell ref="M5:M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CD262-E97B-41BE-94D2-CCF248F82588}">
  <dimension ref="A1:C27"/>
  <sheetViews>
    <sheetView zoomScale="125" zoomScaleNormal="125" workbookViewId="0"/>
  </sheetViews>
  <sheetFormatPr baseColWidth="10" defaultColWidth="10.33203125" defaultRowHeight="16" x14ac:dyDescent="0.2"/>
  <cols>
    <col min="1" max="1" width="19.83203125" style="22" customWidth="1"/>
    <col min="2" max="16384" width="10.33203125" style="22"/>
  </cols>
  <sheetData>
    <row r="1" spans="1:3" x14ac:dyDescent="0.2">
      <c r="A1" s="21" t="s">
        <v>34</v>
      </c>
    </row>
    <row r="3" spans="1:3" x14ac:dyDescent="0.2">
      <c r="B3" s="46"/>
      <c r="C3" s="46"/>
    </row>
    <row r="20" spans="1:3" x14ac:dyDescent="0.2">
      <c r="A20" s="27" t="s">
        <v>31</v>
      </c>
    </row>
    <row r="21" spans="1:3" x14ac:dyDescent="0.2">
      <c r="A21" s="27" t="s">
        <v>28</v>
      </c>
    </row>
    <row r="24" spans="1:3" ht="51" x14ac:dyDescent="0.2">
      <c r="A24" s="39"/>
      <c r="B24" s="40" t="s">
        <v>24</v>
      </c>
      <c r="C24" s="40" t="s">
        <v>33</v>
      </c>
    </row>
    <row r="25" spans="1:3" ht="17" x14ac:dyDescent="0.2">
      <c r="A25" s="36" t="s">
        <v>3</v>
      </c>
      <c r="B25" s="37">
        <v>0.14099999999999999</v>
      </c>
      <c r="C25" s="37">
        <v>8.2000000000000003E-2</v>
      </c>
    </row>
    <row r="26" spans="1:3" ht="17" x14ac:dyDescent="0.2">
      <c r="A26" s="36" t="s">
        <v>5</v>
      </c>
      <c r="B26" s="37">
        <v>0.22</v>
      </c>
      <c r="C26" s="37">
        <v>0.123</v>
      </c>
    </row>
    <row r="27" spans="1:3" ht="17" x14ac:dyDescent="0.2">
      <c r="A27" s="38" t="s">
        <v>6</v>
      </c>
      <c r="B27" s="23">
        <v>0.104</v>
      </c>
      <c r="C27" s="23">
        <v>5.6000000000000001E-2</v>
      </c>
    </row>
  </sheetData>
  <mergeCells count="1">
    <mergeCell ref="B3:C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39D68-EFF4-4702-BEF2-BCB58AF10AF6}">
  <dimension ref="A1:D28"/>
  <sheetViews>
    <sheetView zoomScale="125" zoomScaleNormal="125" workbookViewId="0"/>
  </sheetViews>
  <sheetFormatPr baseColWidth="10" defaultColWidth="10.33203125" defaultRowHeight="16" x14ac:dyDescent="0.2"/>
  <cols>
    <col min="1" max="1" width="19.83203125" style="22" customWidth="1"/>
    <col min="2" max="2" width="10.33203125" style="22"/>
    <col min="3" max="3" width="9.6640625" style="22" customWidth="1"/>
    <col min="4" max="16384" width="10.33203125" style="22"/>
  </cols>
  <sheetData>
    <row r="1" spans="1:4" x14ac:dyDescent="0.2">
      <c r="A1" s="21" t="s">
        <v>35</v>
      </c>
    </row>
    <row r="3" spans="1:4" x14ac:dyDescent="0.2">
      <c r="B3" s="46"/>
      <c r="C3" s="46"/>
      <c r="D3" s="46"/>
    </row>
    <row r="12" spans="1:4" ht="15.75" customHeight="1" x14ac:dyDescent="0.2"/>
    <row r="20" spans="1:3" x14ac:dyDescent="0.2">
      <c r="A20" s="35" t="s">
        <v>36</v>
      </c>
    </row>
    <row r="21" spans="1:3" x14ac:dyDescent="0.2">
      <c r="A21" s="27" t="s">
        <v>31</v>
      </c>
    </row>
    <row r="22" spans="1:3" x14ac:dyDescent="0.2">
      <c r="A22" s="27" t="s">
        <v>28</v>
      </c>
    </row>
    <row r="25" spans="1:3" ht="51" x14ac:dyDescent="0.2">
      <c r="A25" s="39"/>
      <c r="B25" s="40" t="s">
        <v>24</v>
      </c>
      <c r="C25" s="40" t="s">
        <v>33</v>
      </c>
    </row>
    <row r="26" spans="1:3" ht="17" x14ac:dyDescent="0.2">
      <c r="A26" s="36" t="s">
        <v>3</v>
      </c>
      <c r="B26" s="41">
        <v>1.7999999999999999E-2</v>
      </c>
      <c r="C26" s="41">
        <v>1.1260084008262358E-2</v>
      </c>
    </row>
    <row r="27" spans="1:3" ht="17" x14ac:dyDescent="0.2">
      <c r="A27" s="36" t="s">
        <v>5</v>
      </c>
      <c r="B27" s="41">
        <v>5.3999999999999999E-2</v>
      </c>
      <c r="C27" s="41">
        <v>3.5662146822388184E-2</v>
      </c>
    </row>
    <row r="28" spans="1:3" ht="17" x14ac:dyDescent="0.2">
      <c r="A28" s="38" t="s">
        <v>6</v>
      </c>
      <c r="B28" s="24">
        <v>1.4999999999999999E-2</v>
      </c>
      <c r="C28" s="24">
        <v>7.8643718386562696E-3</v>
      </c>
    </row>
  </sheetData>
  <mergeCells count="1">
    <mergeCell ref="B3:D3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8F1D9-D07C-4EC5-81E1-949589852202}">
  <dimension ref="A1:E6"/>
  <sheetViews>
    <sheetView workbookViewId="0">
      <selection activeCell="M1" sqref="M1:Q1048576"/>
    </sheetView>
  </sheetViews>
  <sheetFormatPr baseColWidth="10" defaultColWidth="9.1640625" defaultRowHeight="16" x14ac:dyDescent="0.2"/>
  <cols>
    <col min="1" max="1" width="10.33203125" style="1" customWidth="1"/>
    <col min="2" max="4" width="10" style="1" customWidth="1"/>
    <col min="5" max="16384" width="9.1640625" style="1"/>
  </cols>
  <sheetData>
    <row r="1" spans="1:5" x14ac:dyDescent="0.2">
      <c r="A1" s="1" t="s">
        <v>13</v>
      </c>
    </row>
    <row r="2" spans="1:5" ht="17" thickBot="1" x14ac:dyDescent="0.25"/>
    <row r="3" spans="1:5" ht="24" customHeight="1" thickBot="1" x14ac:dyDescent="0.25">
      <c r="A3" s="10"/>
      <c r="B3" s="47" t="s">
        <v>14</v>
      </c>
      <c r="C3" s="49" t="s">
        <v>15</v>
      </c>
      <c r="D3" s="49"/>
      <c r="E3" s="49"/>
    </row>
    <row r="4" spans="1:5" s="2" customFormat="1" ht="23.25" customHeight="1" thickBot="1" x14ac:dyDescent="0.25">
      <c r="A4" s="5"/>
      <c r="B4" s="48"/>
      <c r="C4" s="6" t="s">
        <v>3</v>
      </c>
      <c r="D4" s="11" t="s">
        <v>5</v>
      </c>
      <c r="E4" s="11" t="s">
        <v>6</v>
      </c>
    </row>
    <row r="5" spans="1:5" ht="51" x14ac:dyDescent="0.2">
      <c r="A5" s="7" t="s">
        <v>16</v>
      </c>
      <c r="B5" s="8">
        <v>-0.43</v>
      </c>
      <c r="C5" s="8">
        <v>-0.42</v>
      </c>
      <c r="D5" s="8">
        <v>-0.44</v>
      </c>
      <c r="E5" s="8">
        <v>-0.46</v>
      </c>
    </row>
    <row r="6" spans="1:5" ht="69" thickBot="1" x14ac:dyDescent="0.25">
      <c r="A6" s="5" t="s">
        <v>17</v>
      </c>
      <c r="B6" s="9">
        <v>-0.35799999999999998</v>
      </c>
      <c r="C6" s="9">
        <v>-0.36399999999999999</v>
      </c>
      <c r="D6" s="9">
        <v>-0.33500000000000002</v>
      </c>
      <c r="E6" s="9">
        <v>-0.46400000000000002</v>
      </c>
    </row>
  </sheetData>
  <mergeCells count="2">
    <mergeCell ref="B3:B4"/>
    <mergeCell ref="C3:E3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"/>
  <sheetViews>
    <sheetView workbookViewId="0">
      <selection activeCell="A7" sqref="A7:XFD8"/>
    </sheetView>
  </sheetViews>
  <sheetFormatPr baseColWidth="10" defaultColWidth="9.1640625" defaultRowHeight="16" x14ac:dyDescent="0.2"/>
  <cols>
    <col min="1" max="1" width="10.33203125" style="1" customWidth="1"/>
    <col min="2" max="16384" width="9.1640625" style="1"/>
  </cols>
  <sheetData>
    <row r="1" spans="1:4" x14ac:dyDescent="0.2">
      <c r="A1" s="1" t="s">
        <v>2</v>
      </c>
    </row>
    <row r="3" spans="1:4" x14ac:dyDescent="0.2">
      <c r="B3" s="43" t="s">
        <v>4</v>
      </c>
      <c r="C3" s="43"/>
      <c r="D3" s="43"/>
    </row>
    <row r="4" spans="1:4" s="2" customFormat="1" ht="34" x14ac:dyDescent="0.2">
      <c r="A4" s="2" t="s">
        <v>7</v>
      </c>
      <c r="B4" s="2" t="s">
        <v>3</v>
      </c>
      <c r="C4" s="2" t="s">
        <v>5</v>
      </c>
      <c r="D4" s="2" t="s">
        <v>6</v>
      </c>
    </row>
    <row r="5" spans="1:4" x14ac:dyDescent="0.2">
      <c r="A5" s="1" t="s">
        <v>0</v>
      </c>
      <c r="B5" s="3">
        <v>1.3254039344276582E-2</v>
      </c>
      <c r="C5" s="3">
        <v>1.7890750127887933E-2</v>
      </c>
      <c r="D5" s="3">
        <v>1.1782770791374242E-2</v>
      </c>
    </row>
    <row r="6" spans="1:4" x14ac:dyDescent="0.2">
      <c r="A6" s="1" t="s">
        <v>1</v>
      </c>
      <c r="B6" s="3">
        <v>1.6292109981207292E-2</v>
      </c>
      <c r="C6" s="3">
        <v>6.4682838422889133E-2</v>
      </c>
      <c r="D6" s="3">
        <v>4.9926142849955779E-2</v>
      </c>
    </row>
  </sheetData>
  <mergeCells count="1">
    <mergeCell ref="B3:D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B86B3-2F85-4A25-9A56-43FF7E491339}">
  <dimension ref="A1:D6"/>
  <sheetViews>
    <sheetView workbookViewId="0">
      <selection activeCell="H29" sqref="H29"/>
    </sheetView>
  </sheetViews>
  <sheetFormatPr baseColWidth="10" defaultColWidth="9.1640625" defaultRowHeight="16" x14ac:dyDescent="0.2"/>
  <cols>
    <col min="1" max="1" width="10.33203125" style="1" customWidth="1"/>
    <col min="2" max="16384" width="9.1640625" style="1"/>
  </cols>
  <sheetData>
    <row r="1" spans="1:4" x14ac:dyDescent="0.2">
      <c r="A1" s="1" t="s">
        <v>8</v>
      </c>
    </row>
    <row r="3" spans="1:4" x14ac:dyDescent="0.2">
      <c r="B3" s="43" t="s">
        <v>4</v>
      </c>
      <c r="C3" s="43"/>
      <c r="D3" s="43"/>
    </row>
    <row r="4" spans="1:4" s="2" customFormat="1" ht="34" x14ac:dyDescent="0.2">
      <c r="A4" s="2" t="s">
        <v>7</v>
      </c>
      <c r="B4" s="2" t="s">
        <v>3</v>
      </c>
      <c r="C4" s="2" t="s">
        <v>5</v>
      </c>
      <c r="D4" s="2" t="s">
        <v>6</v>
      </c>
    </row>
    <row r="5" spans="1:4" x14ac:dyDescent="0.2">
      <c r="A5" s="1" t="s">
        <v>0</v>
      </c>
      <c r="B5" s="3">
        <v>7.754467450003763E-2</v>
      </c>
      <c r="C5" s="3">
        <v>0.11386049824635086</v>
      </c>
      <c r="D5" s="3">
        <v>5.8178014178680605E-2</v>
      </c>
    </row>
    <row r="6" spans="1:4" x14ac:dyDescent="0.2">
      <c r="A6" s="1" t="s">
        <v>1</v>
      </c>
      <c r="B6" s="3">
        <v>0.20996587854692081</v>
      </c>
      <c r="C6" s="3">
        <v>0.3148506808706712</v>
      </c>
      <c r="D6" s="3">
        <v>0.14599938927658426</v>
      </c>
    </row>
  </sheetData>
  <mergeCells count="1">
    <mergeCell ref="B3:D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Figure 1</vt:lpstr>
      <vt:lpstr>fig2_new</vt:lpstr>
      <vt:lpstr>Figure 2</vt:lpstr>
      <vt:lpstr>fig4_new</vt:lpstr>
      <vt:lpstr>Figure 3</vt:lpstr>
      <vt:lpstr>Figure 4</vt:lpstr>
      <vt:lpstr>fig4_old</vt:lpstr>
      <vt:lpstr>fig1</vt:lpstr>
      <vt:lpstr>fig2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2022-12-16T14:18:24Z</dcterms:modified>
</cp:coreProperties>
</file>