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9-3 Horserace\Data download\"/>
    </mc:Choice>
  </mc:AlternateContent>
  <bookViews>
    <workbookView xWindow="0" yWindow="0" windowWidth="25050" windowHeight="12270"/>
  </bookViews>
  <sheets>
    <sheet name="Figure 1" sheetId="1" r:id="rId1"/>
    <sheet name="Figure 2" sheetId="2" r:id="rId2"/>
    <sheet name="Figure 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3" l="1"/>
  <c r="J30" i="3"/>
  <c r="J29" i="3"/>
  <c r="J35" i="3" l="1"/>
  <c r="J34" i="3"/>
  <c r="J26" i="3"/>
  <c r="J33" i="3" l="1"/>
  <c r="J32" i="3"/>
  <c r="J28" i="3" l="1"/>
  <c r="J27" i="3"/>
</calcChain>
</file>

<file path=xl/sharedStrings.xml><?xml version="1.0" encoding="utf-8"?>
<sst xmlns="http://schemas.openxmlformats.org/spreadsheetml/2006/main" count="84" uniqueCount="74">
  <si>
    <t>Share of sample</t>
  </si>
  <si>
    <t>63-64</t>
  </si>
  <si>
    <t>**</t>
  </si>
  <si>
    <t>***</t>
  </si>
  <si>
    <t>*</t>
  </si>
  <si>
    <t>Marital status change</t>
  </si>
  <si>
    <t>Resident child leaves home</t>
  </si>
  <si>
    <t>Parent moves in</t>
  </si>
  <si>
    <t>Starts taking care of parent</t>
  </si>
  <si>
    <t>Spouse’s health gets worse</t>
  </si>
  <si>
    <t>Becomes a grandparent</t>
  </si>
  <si>
    <t xml:space="preserve">Shock </t>
  </si>
  <si>
    <t xml:space="preserve">% retiring early </t>
  </si>
  <si>
    <t xml:space="preserve">% change </t>
  </si>
  <si>
    <t xml:space="preserve">% point difference </t>
  </si>
  <si>
    <t>Prediction with actual data</t>
  </si>
  <si>
    <t>%</t>
  </si>
  <si>
    <t>---</t>
  </si>
  <si>
    <t>Health</t>
  </si>
  <si>
    <t xml:space="preserve">    No health shock</t>
  </si>
  <si>
    <t xml:space="preserve">    No initial health problems</t>
  </si>
  <si>
    <t xml:space="preserve">    No health shocks or initial health    </t>
  </si>
  <si>
    <t xml:space="preserve">          problems</t>
  </si>
  <si>
    <t xml:space="preserve">    All retiree health insurance</t>
  </si>
  <si>
    <t>Job</t>
  </si>
  <si>
    <t xml:space="preserve">    No job change </t>
  </si>
  <si>
    <t xml:space="preserve">    No involuntary job loss</t>
  </si>
  <si>
    <t xml:space="preserve">    No job shocks</t>
  </si>
  <si>
    <t xml:space="preserve">    All "good" jobs</t>
  </si>
  <si>
    <t xml:space="preserve">    No marital shock</t>
  </si>
  <si>
    <t xml:space="preserve">    No children leave home</t>
  </si>
  <si>
    <t xml:space="preserve">    No spouse retires</t>
  </si>
  <si>
    <t xml:space="preserve">    No spouse has fair/poor health shock</t>
  </si>
  <si>
    <t xml:space="preserve">    No parent moves in</t>
  </si>
  <si>
    <t xml:space="preserve">    No Rs begin caring for parent</t>
  </si>
  <si>
    <t xml:space="preserve">    No new grandparents</t>
  </si>
  <si>
    <t xml:space="preserve">    No family shocks</t>
  </si>
  <si>
    <t xml:space="preserve">Financial </t>
  </si>
  <si>
    <t xml:space="preserve">    No financial gain</t>
  </si>
  <si>
    <t xml:space="preserve">    No financial loss</t>
  </si>
  <si>
    <t xml:space="preserve">    No financial shocks</t>
  </si>
  <si>
    <t xml:space="preserve">Cumulative </t>
  </si>
  <si>
    <t xml:space="preserve">    No negative conditions</t>
  </si>
  <si>
    <t xml:space="preserve">Notes: A “good” job is one with higher earnings, less stress, fewer hours, and less physical requirements than the age-58 wave job. “Negative conditions” include: health shock, initial health problems,  retiree health insurance interaction,  involuntary job loss, marital shock, children leaving home, spouse retiring, spouse has fair/poor health shock, parent moving in, becoming a grandparent, and financial shocks.  </t>
  </si>
  <si>
    <r>
      <t>Source:</t>
    </r>
    <r>
      <rPr>
        <sz val="10"/>
        <color theme="1"/>
        <rFont val="Calibri"/>
        <family val="2"/>
        <scheme val="minor"/>
      </rPr>
      <t xml:space="preserve"> Authors’ calculations from the </t>
    </r>
    <r>
      <rPr>
        <i/>
        <sz val="10"/>
        <color theme="1"/>
        <rFont val="Calibri"/>
        <family val="2"/>
        <scheme val="minor"/>
      </rPr>
      <t>Health and Retirement Study,</t>
    </r>
    <r>
      <rPr>
        <sz val="10"/>
        <color theme="1"/>
        <rFont val="Calibri"/>
        <family val="2"/>
        <scheme val="minor"/>
      </rPr>
      <t xml:space="preserve"> 1992-2012 waves.</t>
    </r>
  </si>
  <si>
    <t>No initial health problems</t>
  </si>
  <si>
    <t>No spouse retirement</t>
  </si>
  <si>
    <t>No parents moving in</t>
  </si>
  <si>
    <t>Initial health</t>
  </si>
  <si>
    <t>Change in health</t>
  </si>
  <si>
    <t>Share at planned age retiring early</t>
  </si>
  <si>
    <t>No financial gains</t>
  </si>
  <si>
    <t>No financial losses</t>
  </si>
  <si>
    <t>Spouse retires</t>
  </si>
  <si>
    <t>Voluntary job switch</t>
  </si>
  <si>
    <t>No voluntary switches</t>
  </si>
  <si>
    <t>≤ 61</t>
  </si>
  <si>
    <t>≥ 66</t>
  </si>
  <si>
    <t>Job loss, with new job</t>
  </si>
  <si>
    <t>Job loss, w/out new job</t>
  </si>
  <si>
    <t>No initial problems or change</t>
  </si>
  <si>
    <r>
      <t xml:space="preserve">Figure 1. </t>
    </r>
    <r>
      <rPr>
        <i/>
        <sz val="12"/>
        <color theme="1"/>
        <rFont val="Times New Roman"/>
        <family val="1"/>
      </rPr>
      <t>Distribution of Planned Retirement Ages and Percentage of Workers at Each Age Who Retired Earlier than Planned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</si>
  <si>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 xml:space="preserve">Authors’ estimates from University of Michigan, </t>
    </r>
    <r>
      <rPr>
        <i/>
        <sz val="10"/>
        <color theme="1"/>
        <rFont val="Times New Roman"/>
        <family val="1"/>
      </rPr>
      <t>Health and Retirement Study</t>
    </r>
    <r>
      <rPr>
        <sz val="10"/>
        <color theme="1"/>
        <rFont val="Times New Roman"/>
        <family val="1"/>
      </rPr>
      <t xml:space="preserve"> (HRS) (1992-2012 waves).</t>
    </r>
  </si>
  <si>
    <t>* When using these data, please cite the Center for Retirement Research at Boston College.</t>
  </si>
  <si>
    <t>Wealth gain at 50 percent</t>
  </si>
  <si>
    <t>Wealth loss at 50 percent</t>
  </si>
  <si>
    <r>
      <t xml:space="preserve">Figure 2. </t>
    </r>
    <r>
      <rPr>
        <i/>
        <sz val="12"/>
        <color theme="1"/>
        <rFont val="Times New Roman"/>
        <family val="1"/>
      </rPr>
      <t>Effect of Shocks on Probability of Retiring Earlier than Planned</t>
    </r>
  </si>
  <si>
    <t>Note: Solid bars are statistically significant at least at the 10-percent level.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</si>
  <si>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estimates from HRS (1992-2012 waves).</t>
    </r>
  </si>
  <si>
    <r>
      <t xml:space="preserve">Figure 3. </t>
    </r>
    <r>
      <rPr>
        <i/>
        <sz val="12"/>
        <color theme="1"/>
        <rFont val="Times New Roman"/>
        <family val="1"/>
      </rPr>
      <t>Percentage-Point Change in Share of Sample Retiring Early If No Shocks</t>
    </r>
  </si>
  <si>
    <t>No change in health</t>
  </si>
  <si>
    <t>No job loss, with new job</t>
  </si>
  <si>
    <t>No job loss, w/out new job</t>
  </si>
  <si>
    <t>Note: Solid bars indicate the original coefficient in the regression was statistically significant at least at the 10-percent level.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</si>
</sst>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i/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1" applyNumberFormat="1" applyFont="1"/>
    <xf numFmtId="0" fontId="0" fillId="0" borderId="0" xfId="0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/>
    <xf numFmtId="0" fontId="6" fillId="0" borderId="0" xfId="0" applyFont="1"/>
    <xf numFmtId="0" fontId="8" fillId="0" borderId="0" xfId="0" applyFont="1"/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11" fillId="0" borderId="0" xfId="0" applyFont="1"/>
    <xf numFmtId="0" fontId="12" fillId="0" borderId="0" xfId="0" applyFont="1"/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164" fontId="3" fillId="0" borderId="0" xfId="1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9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10" fontId="3" fillId="0" borderId="0" xfId="0" applyNumberFormat="1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0" fontId="3" fillId="0" borderId="4" xfId="0" applyFont="1" applyBorder="1"/>
    <xf numFmtId="164" fontId="3" fillId="0" borderId="4" xfId="1" applyNumberFormat="1" applyFont="1" applyBorder="1"/>
    <xf numFmtId="0" fontId="3" fillId="0" borderId="0" xfId="0" applyFont="1" applyBorder="1"/>
    <xf numFmtId="164" fontId="3" fillId="0" borderId="0" xfId="1" applyNumberFormat="1" applyFont="1" applyBorder="1"/>
    <xf numFmtId="0" fontId="10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4" fontId="3" fillId="0" borderId="3" xfId="1" applyNumberFormat="1" applyFont="1" applyBorder="1"/>
    <xf numFmtId="0" fontId="0" fillId="0" borderId="0" xfId="0" applyAlignment="1">
      <alignment horizontal="center"/>
    </xf>
    <xf numFmtId="164" fontId="3" fillId="0" borderId="4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3" fillId="0" borderId="3" xfId="0" applyFont="1" applyBorder="1"/>
    <xf numFmtId="164" fontId="3" fillId="0" borderId="3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19039538398276"/>
          <c:y val="3.249131992796004E-2"/>
          <c:w val="0.89701640419947504"/>
          <c:h val="0.810549149940895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Share of sample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666666666666668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AF7-4E28-9B0C-0000F79922A9}"/>
                </c:ext>
              </c:extLst>
            </c:dLbl>
            <c:dLbl>
              <c:idx val="2"/>
              <c:layout>
                <c:manualLayout>
                  <c:x val="-1.6666666666666666E-2"/>
                  <c:y val="1.1904761904761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AF7-4E28-9B0C-0000F79922A9}"/>
                </c:ext>
              </c:extLst>
            </c:dLbl>
            <c:dLbl>
              <c:idx val="3"/>
              <c:layout>
                <c:manualLayout>
                  <c:x val="-1.3888888888888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AF7-4E28-9B0C-0000F79922A9}"/>
                </c:ext>
              </c:extLst>
            </c:dLbl>
            <c:dLbl>
              <c:idx val="4"/>
              <c:layout>
                <c:manualLayout>
                  <c:x val="-1.3888888888888888E-2"/>
                  <c:y val="3.96841019872508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861111111111108E-2"/>
                      <c:h val="6.32739657542807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EAF7-4E28-9B0C-0000F79922A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1'!$A$25:$A$29</c:f>
              <c:strCache>
                <c:ptCount val="5"/>
                <c:pt idx="0">
                  <c:v>≤ 61</c:v>
                </c:pt>
                <c:pt idx="1">
                  <c:v>62</c:v>
                </c:pt>
                <c:pt idx="2">
                  <c:v>63-64</c:v>
                </c:pt>
                <c:pt idx="3">
                  <c:v>65</c:v>
                </c:pt>
                <c:pt idx="4">
                  <c:v>≥ 66</c:v>
                </c:pt>
              </c:strCache>
            </c:strRef>
          </c:cat>
          <c:val>
            <c:numRef>
              <c:f>'Figure 1'!$B$25:$B$29</c:f>
              <c:numCache>
                <c:formatCode>0.00%</c:formatCode>
                <c:ptCount val="5"/>
                <c:pt idx="0">
                  <c:v>0.11818412376363176</c:v>
                </c:pt>
                <c:pt idx="1">
                  <c:v>0.29393862541212273</c:v>
                </c:pt>
                <c:pt idx="2">
                  <c:v>0.10803956378392088</c:v>
                </c:pt>
                <c:pt idx="3">
                  <c:v>0.26654831346690339</c:v>
                </c:pt>
                <c:pt idx="4">
                  <c:v>0.21328937357342126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9-4ADB-92E2-5ABADA231788}"/>
            </c:ext>
          </c:extLst>
        </c:ser>
        <c:ser>
          <c:idx val="1"/>
          <c:order val="1"/>
          <c:tx>
            <c:strRef>
              <c:f>'Figure 1'!$C$24</c:f>
              <c:strCache>
                <c:ptCount val="1"/>
                <c:pt idx="0">
                  <c:v>Share at planned age retiring early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1.38888888888888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AF7-4E28-9B0C-0000F79922A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1'!$A$25:$A$29</c:f>
              <c:strCache>
                <c:ptCount val="5"/>
                <c:pt idx="0">
                  <c:v>≤ 61</c:v>
                </c:pt>
                <c:pt idx="1">
                  <c:v>62</c:v>
                </c:pt>
                <c:pt idx="2">
                  <c:v>63-64</c:v>
                </c:pt>
                <c:pt idx="3">
                  <c:v>65</c:v>
                </c:pt>
                <c:pt idx="4">
                  <c:v>≥ 66</c:v>
                </c:pt>
              </c:strCache>
            </c:strRef>
          </c:cat>
          <c:val>
            <c:numRef>
              <c:f>'Figure 1'!$C$25:$C$29</c:f>
              <c:numCache>
                <c:formatCode>0.00%</c:formatCode>
                <c:ptCount val="5"/>
                <c:pt idx="0">
                  <c:v>0.20171673819742489</c:v>
                </c:pt>
                <c:pt idx="1">
                  <c:v>0.25798101811906815</c:v>
                </c:pt>
                <c:pt idx="2">
                  <c:v>0.38497652582159625</c:v>
                </c:pt>
                <c:pt idx="3">
                  <c:v>0.42055185537583256</c:v>
                </c:pt>
                <c:pt idx="4">
                  <c:v>0.54934601664684901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E9-4ADB-92E2-5ABADA231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0860832"/>
        <c:axId val="460861160"/>
      </c:barChart>
      <c:catAx>
        <c:axId val="460860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0861160"/>
        <c:crosses val="autoZero"/>
        <c:auto val="1"/>
        <c:lblAlgn val="ctr"/>
        <c:lblOffset val="100"/>
        <c:noMultiLvlLbl val="0"/>
      </c:catAx>
      <c:valAx>
        <c:axId val="460861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08608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239676290463693"/>
          <c:y val="8.4572865891763535E-2"/>
          <c:w val="0.50798425196850394"/>
          <c:h val="0.12111486064241968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901093613298339"/>
          <c:y val="9.3723597050368701E-2"/>
          <c:w val="0.46244474149909098"/>
          <c:h val="0.8908795775528058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E32-4528-A15C-20C5CD784CE2}"/>
              </c:ext>
            </c:extLst>
          </c:dPt>
          <c:dPt>
            <c:idx val="1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32-4528-A15C-20C5CD784CE2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362-4667-A458-708090EF2295}"/>
              </c:ext>
            </c:extLst>
          </c:dPt>
          <c:dPt>
            <c:idx val="1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E32-4528-A15C-20C5CD784CE2}"/>
              </c:ext>
            </c:extLst>
          </c:dPt>
          <c:dPt>
            <c:idx val="13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32-4528-A15C-20C5CD784CE2}"/>
              </c:ext>
            </c:extLst>
          </c:dPt>
          <c:dPt>
            <c:idx val="16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362-4667-A458-708090EF2295}"/>
              </c:ext>
            </c:extLst>
          </c:dPt>
          <c:dPt>
            <c:idx val="17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362-4667-A458-708090EF2295}"/>
              </c:ext>
            </c:extLst>
          </c:dPt>
          <c:dLbls>
            <c:dLbl>
              <c:idx val="6"/>
              <c:layout>
                <c:manualLayout>
                  <c:x val="-4.9967034999066781E-2"/>
                  <c:y val="-4.3612693885230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E32-4528-A15C-20C5CD784C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2'!$A$30:$A$47</c:f>
              <c:strCache>
                <c:ptCount val="18"/>
                <c:pt idx="1">
                  <c:v>Initial health</c:v>
                </c:pt>
                <c:pt idx="2">
                  <c:v>Change in health</c:v>
                </c:pt>
                <c:pt idx="4">
                  <c:v>Voluntary job switch</c:v>
                </c:pt>
                <c:pt idx="5">
                  <c:v>Job loss, with new job</c:v>
                </c:pt>
                <c:pt idx="6">
                  <c:v>Job loss, w/out new job</c:v>
                </c:pt>
                <c:pt idx="8">
                  <c:v>Spouse retires</c:v>
                </c:pt>
                <c:pt idx="9">
                  <c:v>Spouse’s health gets worse</c:v>
                </c:pt>
                <c:pt idx="10">
                  <c:v>Marital status change</c:v>
                </c:pt>
                <c:pt idx="11">
                  <c:v>Resident child leaves home</c:v>
                </c:pt>
                <c:pt idx="12">
                  <c:v>Becomes a grandparent</c:v>
                </c:pt>
                <c:pt idx="13">
                  <c:v>Starts taking care of parent</c:v>
                </c:pt>
                <c:pt idx="14">
                  <c:v>Parent moves in</c:v>
                </c:pt>
                <c:pt idx="16">
                  <c:v>Wealth gain at 50 percent</c:v>
                </c:pt>
                <c:pt idx="17">
                  <c:v>Wealth loss at 50 percent</c:v>
                </c:pt>
              </c:strCache>
            </c:strRef>
          </c:cat>
          <c:val>
            <c:numRef>
              <c:f>'Figure 2'!$B$30:$B$47</c:f>
              <c:numCache>
                <c:formatCode>0.0%</c:formatCode>
                <c:ptCount val="18"/>
                <c:pt idx="1">
                  <c:v>3.3000000000000002E-2</c:v>
                </c:pt>
                <c:pt idx="2">
                  <c:v>2.1999999999999999E-2</c:v>
                </c:pt>
                <c:pt idx="4">
                  <c:v>-6.8000000000000005E-2</c:v>
                </c:pt>
                <c:pt idx="5">
                  <c:v>-6.6000000000000003E-2</c:v>
                </c:pt>
                <c:pt idx="6">
                  <c:v>0.27600000000000002</c:v>
                </c:pt>
                <c:pt idx="8">
                  <c:v>4.2000000000000003E-2</c:v>
                </c:pt>
                <c:pt idx="9">
                  <c:v>2.4E-2</c:v>
                </c:pt>
                <c:pt idx="10">
                  <c:v>0.02</c:v>
                </c:pt>
                <c:pt idx="11">
                  <c:v>1.0999999999999999E-2</c:v>
                </c:pt>
                <c:pt idx="12">
                  <c:v>1.6E-2</c:v>
                </c:pt>
                <c:pt idx="13">
                  <c:v>-0.02</c:v>
                </c:pt>
                <c:pt idx="14">
                  <c:v>0.121</c:v>
                </c:pt>
                <c:pt idx="16">
                  <c:v>1.4999999999999999E-2</c:v>
                </c:pt>
                <c:pt idx="17">
                  <c:v>2.5999999999999999E-2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2-4528-A15C-20C5CD784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4131888"/>
        <c:axId val="494133528"/>
      </c:barChart>
      <c:catAx>
        <c:axId val="4941318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94133528"/>
        <c:crosses val="autoZero"/>
        <c:auto val="1"/>
        <c:lblAlgn val="ctr"/>
        <c:lblOffset val="500"/>
        <c:noMultiLvlLbl val="0"/>
      </c:catAx>
      <c:valAx>
        <c:axId val="494133528"/>
        <c:scaling>
          <c:orientation val="minMax"/>
        </c:scaling>
        <c:delete val="0"/>
        <c:axPos val="t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94131888"/>
        <c:crosses val="autoZero"/>
        <c:crossBetween val="between"/>
        <c:majorUnit val="0.1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03643642262798E-2"/>
          <c:y val="2.5354396536348894E-2"/>
          <c:w val="0.94469635635773719"/>
          <c:h val="0.709342512975831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E5F-425B-9468-66995F14B9E1}"/>
              </c:ext>
            </c:extLst>
          </c:dPt>
          <c:dPt>
            <c:idx val="9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E5F-425B-9468-66995F14B9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3'!$I$26:$I$35</c:f>
              <c:strCache>
                <c:ptCount val="10"/>
                <c:pt idx="0">
                  <c:v>No initial health problems</c:v>
                </c:pt>
                <c:pt idx="1">
                  <c:v>No change in health</c:v>
                </c:pt>
                <c:pt idx="2">
                  <c:v>No initial problems or change</c:v>
                </c:pt>
                <c:pt idx="3">
                  <c:v>No voluntary switches</c:v>
                </c:pt>
                <c:pt idx="4">
                  <c:v>No job loss, with new job</c:v>
                </c:pt>
                <c:pt idx="5">
                  <c:v>No job loss, w/out new job</c:v>
                </c:pt>
                <c:pt idx="6">
                  <c:v>No spouse retirement</c:v>
                </c:pt>
                <c:pt idx="7">
                  <c:v>No parents moving in</c:v>
                </c:pt>
                <c:pt idx="8">
                  <c:v>No financial gains</c:v>
                </c:pt>
                <c:pt idx="9">
                  <c:v>No financial losses</c:v>
                </c:pt>
              </c:strCache>
            </c:strRef>
          </c:cat>
          <c:val>
            <c:numRef>
              <c:f>'Figure 3'!$J$26:$J$35</c:f>
              <c:numCache>
                <c:formatCode>0.0%</c:formatCode>
                <c:ptCount val="10"/>
                <c:pt idx="0">
                  <c:v>-3.2000000000000001E-2</c:v>
                </c:pt>
                <c:pt idx="1">
                  <c:v>-1.6E-2</c:v>
                </c:pt>
                <c:pt idx="2">
                  <c:v>-4.8000000000000001E-2</c:v>
                </c:pt>
                <c:pt idx="3">
                  <c:v>5.5080000000000007E-3</c:v>
                </c:pt>
                <c:pt idx="4">
                  <c:v>2.8379999999999998E-3</c:v>
                </c:pt>
                <c:pt idx="5">
                  <c:v>-2.2908000000000005E-2</c:v>
                </c:pt>
                <c:pt idx="6">
                  <c:v>-8.0000000000000002E-3</c:v>
                </c:pt>
                <c:pt idx="7">
                  <c:v>-2E-3</c:v>
                </c:pt>
                <c:pt idx="8">
                  <c:v>-6.9999999999999993E-3</c:v>
                </c:pt>
                <c:pt idx="9">
                  <c:v>-9.0000000000000011E-3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6-44CC-AC74-04225A39D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1647256"/>
        <c:axId val="421647584"/>
      </c:barChart>
      <c:catAx>
        <c:axId val="421647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1647584"/>
        <c:crosses val="autoZero"/>
        <c:auto val="1"/>
        <c:lblAlgn val="ctr"/>
        <c:lblOffset val="100"/>
        <c:noMultiLvlLbl val="0"/>
      </c:catAx>
      <c:valAx>
        <c:axId val="421647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1647256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6</xdr:col>
      <xdr:colOff>85725</xdr:colOff>
      <xdr:row>18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9521</xdr:rowOff>
    </xdr:from>
    <xdr:to>
      <xdr:col>6</xdr:col>
      <xdr:colOff>38102</xdr:colOff>
      <xdr:row>23</xdr:row>
      <xdr:rowOff>85724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0.26667</cdr:x>
      <cdr:y>0.08061</cdr:y>
    </cdr:from>
    <cdr:to>
      <cdr:x>0.42709</cdr:x>
      <cdr:y>0.1875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34457" y="328617"/>
          <a:ext cx="742630" cy="435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200" i="1">
              <a:latin typeface="Times New Roman" panose="02020603050405020304" pitchFamily="18" charset="0"/>
              <a:cs typeface="Times New Roman" panose="02020603050405020304" pitchFamily="18" charset="0"/>
            </a:rPr>
            <a:t>Health</a:t>
          </a:r>
        </a:p>
      </cdr:txBody>
    </cdr:sp>
  </cdr:relSizeAnchor>
  <cdr:relSizeAnchor xmlns:cdr="http://schemas.openxmlformats.org/drawingml/2006/chartDrawing">
    <cdr:from>
      <cdr:x>0.0327</cdr:x>
      <cdr:y>0.22897</cdr:y>
    </cdr:from>
    <cdr:to>
      <cdr:x>0.42506</cdr:x>
      <cdr:y>0.34623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151373" y="933453"/>
          <a:ext cx="1816294" cy="478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200" i="1">
              <a:latin typeface="Times New Roman" panose="02020603050405020304" pitchFamily="18" charset="0"/>
              <a:cs typeface="Times New Roman" panose="02020603050405020304" pitchFamily="18" charset="0"/>
            </a:rPr>
            <a:t>Employment</a:t>
          </a:r>
        </a:p>
      </cdr:txBody>
    </cdr:sp>
  </cdr:relSizeAnchor>
  <cdr:relSizeAnchor xmlns:cdr="http://schemas.openxmlformats.org/drawingml/2006/chartDrawing">
    <cdr:from>
      <cdr:x>0.00152</cdr:x>
      <cdr:y>0.43224</cdr:y>
    </cdr:from>
    <cdr:to>
      <cdr:x>0.42284</cdr:x>
      <cdr:y>0.54422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7036" y="1762129"/>
          <a:ext cx="1950352" cy="456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200" i="1">
              <a:latin typeface="Times New Roman" panose="02020603050405020304" pitchFamily="18" charset="0"/>
              <a:cs typeface="Times New Roman" panose="02020603050405020304" pitchFamily="18" charset="0"/>
            </a:rPr>
            <a:t>Family-related</a:t>
          </a:r>
        </a:p>
      </cdr:txBody>
    </cdr:sp>
  </cdr:relSizeAnchor>
  <cdr:relSizeAnchor xmlns:cdr="http://schemas.openxmlformats.org/drawingml/2006/chartDrawing">
    <cdr:from>
      <cdr:x>0.00152</cdr:x>
      <cdr:y>0.82827</cdr:y>
    </cdr:from>
    <cdr:to>
      <cdr:x>0.42593</cdr:x>
      <cdr:y>0.95932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036" y="3376617"/>
          <a:ext cx="1964639" cy="534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200" i="1">
              <a:latin typeface="Times New Roman" panose="02020603050405020304" pitchFamily="18" charset="0"/>
              <a:cs typeface="Times New Roman" panose="02020603050405020304" pitchFamily="18" charset="0"/>
            </a:rPr>
            <a:t>Financial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7482</xdr:colOff>
      <xdr:row>2</xdr:row>
      <xdr:rowOff>1587</xdr:rowOff>
    </xdr:from>
    <xdr:to>
      <xdr:col>16</xdr:col>
      <xdr:colOff>321807</xdr:colOff>
      <xdr:row>18</xdr:row>
      <xdr:rowOff>153987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0.33818</cdr:x>
      <cdr:y>0.02875</cdr:y>
    </cdr:from>
    <cdr:to>
      <cdr:x>0.33818</cdr:x>
      <cdr:y>0.73465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2669441" y="101600"/>
          <a:ext cx="0" cy="249464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0.62198</cdr:x>
      <cdr:y>0.02875</cdr:y>
    </cdr:from>
    <cdr:to>
      <cdr:x>0.62198</cdr:x>
      <cdr:y>0.73185</cdr:y>
    </cdr:to>
    <cdr:cxnSp macro="">
      <cdr:nvCxnSpPr>
        <cdr:cNvPr id="5" name="Straight Connector 4"/>
        <cdr:cNvCxnSpPr/>
      </cdr:nvCxnSpPr>
      <cdr:spPr>
        <a:xfrm xmlns:a="http://schemas.openxmlformats.org/drawingml/2006/main" flipV="1">
          <a:off x="4909608" y="101600"/>
          <a:ext cx="0" cy="2484776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0.81088</cdr:x>
      <cdr:y>0.02875</cdr:y>
    </cdr:from>
    <cdr:to>
      <cdr:x>0.81088</cdr:x>
      <cdr:y>0.73482</cdr:y>
    </cdr:to>
    <cdr:cxnSp macro="">
      <cdr:nvCxnSpPr>
        <cdr:cNvPr id="6" name="Straight Connector 5"/>
        <cdr:cNvCxnSpPr/>
      </cdr:nvCxnSpPr>
      <cdr:spPr>
        <a:xfrm xmlns:a="http://schemas.openxmlformats.org/drawingml/2006/main" flipV="1">
          <a:off x="6400724" y="101600"/>
          <a:ext cx="0" cy="249526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0.05355</cdr:x>
      <cdr:y>0.02233</cdr:y>
    </cdr:from>
    <cdr:to>
      <cdr:x>0.33583</cdr:x>
      <cdr:y>0.13624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2730" y="78921"/>
          <a:ext cx="2228170" cy="402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i="1">
              <a:latin typeface="Times New Roman" panose="02020603050405020304" pitchFamily="18" charset="0"/>
              <a:cs typeface="Times New Roman" panose="02020603050405020304" pitchFamily="18" charset="0"/>
            </a:rPr>
            <a:t>Health</a:t>
          </a:r>
        </a:p>
      </cdr:txBody>
    </cdr:sp>
  </cdr:relSizeAnchor>
  <cdr:relSizeAnchor xmlns:cdr="http://schemas.openxmlformats.org/drawingml/2006/chartDrawing">
    <cdr:from>
      <cdr:x>0.33871</cdr:x>
      <cdr:y>0.02233</cdr:y>
    </cdr:from>
    <cdr:to>
      <cdr:x>0.62314</cdr:x>
      <cdr:y>0.13149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673579" y="78922"/>
          <a:ext cx="2245178" cy="38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i="1">
              <a:latin typeface="Times New Roman" panose="02020603050405020304" pitchFamily="18" charset="0"/>
              <a:cs typeface="Times New Roman" panose="02020603050405020304" pitchFamily="18" charset="0"/>
            </a:rPr>
            <a:t>Employment</a:t>
          </a:r>
        </a:p>
      </cdr:txBody>
    </cdr:sp>
  </cdr:relSizeAnchor>
  <cdr:relSizeAnchor xmlns:cdr="http://schemas.openxmlformats.org/drawingml/2006/chartDrawing">
    <cdr:from>
      <cdr:x>0.62098</cdr:x>
      <cdr:y>0.02233</cdr:y>
    </cdr:from>
    <cdr:to>
      <cdr:x>0.81061</cdr:x>
      <cdr:y>0.12347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901748" y="78922"/>
          <a:ext cx="1496786" cy="3574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i="1">
              <a:latin typeface="Times New Roman" panose="02020603050405020304" pitchFamily="18" charset="0"/>
              <a:cs typeface="Times New Roman" panose="02020603050405020304" pitchFamily="18" charset="0"/>
            </a:rPr>
            <a:t>Family-related</a:t>
          </a:r>
        </a:p>
      </cdr:txBody>
    </cdr:sp>
  </cdr:relSizeAnchor>
  <cdr:relSizeAnchor xmlns:cdr="http://schemas.openxmlformats.org/drawingml/2006/chartDrawing">
    <cdr:from>
      <cdr:x>0.81038</cdr:x>
      <cdr:y>0.02233</cdr:y>
    </cdr:from>
    <cdr:to>
      <cdr:x>1</cdr:x>
      <cdr:y>0.11865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396719" y="78922"/>
          <a:ext cx="1496786" cy="3404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i="1">
              <a:latin typeface="Times New Roman" panose="02020603050405020304" pitchFamily="18" charset="0"/>
              <a:cs typeface="Times New Roman" panose="02020603050405020304" pitchFamily="18" charset="0"/>
            </a:rPr>
            <a:t>Financial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zoomScaleNormal="100" workbookViewId="0"/>
  </sheetViews>
  <sheetFormatPr defaultRowHeight="15.75" x14ac:dyDescent="0.25"/>
  <cols>
    <col min="1" max="1" width="9.140625" style="3"/>
    <col min="2" max="2" width="15.140625" style="3" customWidth="1"/>
    <col min="3" max="3" width="15.7109375" style="3" customWidth="1"/>
    <col min="4" max="6" width="9.140625" style="3"/>
    <col min="7" max="7" width="12.5703125" style="3" customWidth="1"/>
    <col min="8" max="16384" width="9.140625" style="3"/>
  </cols>
  <sheetData>
    <row r="1" spans="1:3" x14ac:dyDescent="0.25">
      <c r="A1" s="3" t="s">
        <v>61</v>
      </c>
    </row>
    <row r="2" spans="1:3" x14ac:dyDescent="0.25">
      <c r="B2" s="24"/>
      <c r="C2" s="24"/>
    </row>
    <row r="3" spans="1:3" x14ac:dyDescent="0.25">
      <c r="B3" s="24"/>
      <c r="C3" s="24"/>
    </row>
    <row r="4" spans="1:3" x14ac:dyDescent="0.25">
      <c r="B4" s="24"/>
      <c r="C4" s="24"/>
    </row>
    <row r="5" spans="1:3" x14ac:dyDescent="0.25">
      <c r="B5" s="24"/>
      <c r="C5" s="24"/>
    </row>
    <row r="6" spans="1:3" x14ac:dyDescent="0.25">
      <c r="B6" s="24"/>
      <c r="C6" s="24"/>
    </row>
    <row r="7" spans="1:3" x14ac:dyDescent="0.25">
      <c r="B7" s="24"/>
      <c r="C7" s="24"/>
    </row>
    <row r="8" spans="1:3" x14ac:dyDescent="0.25">
      <c r="B8" s="24"/>
      <c r="C8" s="24"/>
    </row>
    <row r="9" spans="1:3" x14ac:dyDescent="0.25">
      <c r="B9" s="24"/>
      <c r="C9" s="24"/>
    </row>
    <row r="10" spans="1:3" x14ac:dyDescent="0.25">
      <c r="B10" s="24"/>
      <c r="C10" s="24"/>
    </row>
    <row r="11" spans="1:3" x14ac:dyDescent="0.25">
      <c r="B11" s="24"/>
      <c r="C11" s="24"/>
    </row>
    <row r="12" spans="1:3" x14ac:dyDescent="0.25">
      <c r="B12" s="24"/>
    </row>
    <row r="20" spans="1:3" x14ac:dyDescent="0.25">
      <c r="A20" s="27" t="s">
        <v>62</v>
      </c>
    </row>
    <row r="21" spans="1:3" x14ac:dyDescent="0.25">
      <c r="A21" s="7" t="s">
        <v>63</v>
      </c>
    </row>
    <row r="24" spans="1:3" ht="31.5" x14ac:dyDescent="0.25">
      <c r="A24" s="28"/>
      <c r="B24" s="29" t="s">
        <v>0</v>
      </c>
      <c r="C24" s="29" t="s">
        <v>50</v>
      </c>
    </row>
    <row r="25" spans="1:3" x14ac:dyDescent="0.25">
      <c r="A25" s="25" t="s">
        <v>56</v>
      </c>
      <c r="B25" s="31">
        <v>0.11818412376363176</v>
      </c>
      <c r="C25" s="31">
        <v>0.20171673819742489</v>
      </c>
    </row>
    <row r="26" spans="1:3" x14ac:dyDescent="0.25">
      <c r="A26" s="25">
        <v>62</v>
      </c>
      <c r="B26" s="31">
        <v>0.29393862541212273</v>
      </c>
      <c r="C26" s="31">
        <v>0.25798101811906815</v>
      </c>
    </row>
    <row r="27" spans="1:3" x14ac:dyDescent="0.25">
      <c r="A27" s="25" t="s">
        <v>1</v>
      </c>
      <c r="B27" s="31">
        <v>0.10803956378392088</v>
      </c>
      <c r="C27" s="31">
        <v>0.38497652582159625</v>
      </c>
    </row>
    <row r="28" spans="1:3" x14ac:dyDescent="0.25">
      <c r="A28" s="25">
        <v>65</v>
      </c>
      <c r="B28" s="31">
        <v>0.26654831346690339</v>
      </c>
      <c r="C28" s="31">
        <v>0.42055185537583256</v>
      </c>
    </row>
    <row r="29" spans="1:3" x14ac:dyDescent="0.25">
      <c r="A29" s="30" t="s">
        <v>57</v>
      </c>
      <c r="B29" s="32">
        <v>0.21328937357342126</v>
      </c>
      <c r="C29" s="32">
        <v>0.54934601664684901</v>
      </c>
    </row>
    <row r="30" spans="1:3" x14ac:dyDescent="0.25">
      <c r="B30" s="26"/>
      <c r="C30" s="2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zoomScaleNormal="100" workbookViewId="0"/>
  </sheetViews>
  <sheetFormatPr defaultRowHeight="15" x14ac:dyDescent="0.25"/>
  <cols>
    <col min="1" max="1" width="23.140625" customWidth="1"/>
  </cols>
  <sheetData>
    <row r="1" spans="1:1" ht="15.75" x14ac:dyDescent="0.25">
      <c r="A1" s="3" t="s">
        <v>66</v>
      </c>
    </row>
    <row r="26" spans="1:3" x14ac:dyDescent="0.25">
      <c r="A26" s="27" t="s">
        <v>67</v>
      </c>
    </row>
    <row r="27" spans="1:3" x14ac:dyDescent="0.25">
      <c r="A27" s="27" t="s">
        <v>68</v>
      </c>
    </row>
    <row r="28" spans="1:3" x14ac:dyDescent="0.25">
      <c r="A28" s="7" t="s">
        <v>63</v>
      </c>
    </row>
    <row r="30" spans="1:3" x14ac:dyDescent="0.25">
      <c r="A30" s="5"/>
    </row>
    <row r="31" spans="1:3" ht="15.75" x14ac:dyDescent="0.25">
      <c r="A31" s="33" t="s">
        <v>48</v>
      </c>
      <c r="B31" s="34">
        <v>3.3000000000000002E-2</v>
      </c>
      <c r="C31" s="34" t="s">
        <v>3</v>
      </c>
    </row>
    <row r="32" spans="1:3" ht="15.75" x14ac:dyDescent="0.25">
      <c r="A32" s="35" t="s">
        <v>49</v>
      </c>
      <c r="B32" s="36">
        <v>2.1999999999999999E-2</v>
      </c>
      <c r="C32" s="36" t="s">
        <v>2</v>
      </c>
    </row>
    <row r="33" spans="1:3" ht="15.75" x14ac:dyDescent="0.25">
      <c r="A33" s="35"/>
      <c r="B33" s="36"/>
      <c r="C33" s="36"/>
    </row>
    <row r="34" spans="1:3" ht="15.75" x14ac:dyDescent="0.25">
      <c r="A34" s="37" t="s">
        <v>54</v>
      </c>
      <c r="B34" s="36">
        <v>-6.8000000000000005E-2</v>
      </c>
      <c r="C34" s="36" t="s">
        <v>2</v>
      </c>
    </row>
    <row r="35" spans="1:3" ht="15.75" x14ac:dyDescent="0.25">
      <c r="A35" s="37" t="s">
        <v>58</v>
      </c>
      <c r="B35" s="36">
        <v>-6.6000000000000003E-2</v>
      </c>
      <c r="C35" s="36" t="s">
        <v>4</v>
      </c>
    </row>
    <row r="36" spans="1:3" ht="15.75" x14ac:dyDescent="0.25">
      <c r="A36" s="37" t="s">
        <v>59</v>
      </c>
      <c r="B36" s="36">
        <v>0.27600000000000002</v>
      </c>
      <c r="C36" s="36" t="s">
        <v>3</v>
      </c>
    </row>
    <row r="37" spans="1:3" ht="15.75" x14ac:dyDescent="0.25">
      <c r="A37" s="37"/>
      <c r="B37" s="36"/>
      <c r="C37" s="36"/>
    </row>
    <row r="38" spans="1:3" ht="15.75" x14ac:dyDescent="0.25">
      <c r="A38" s="37" t="s">
        <v>53</v>
      </c>
      <c r="B38" s="36">
        <v>4.2000000000000003E-2</v>
      </c>
      <c r="C38" s="36" t="s">
        <v>4</v>
      </c>
    </row>
    <row r="39" spans="1:3" ht="15.75" x14ac:dyDescent="0.25">
      <c r="A39" s="37" t="s">
        <v>9</v>
      </c>
      <c r="B39" s="36">
        <v>2.4E-2</v>
      </c>
      <c r="C39" s="36"/>
    </row>
    <row r="40" spans="1:3" ht="15.75" x14ac:dyDescent="0.25">
      <c r="A40" s="37" t="s">
        <v>5</v>
      </c>
      <c r="B40" s="36">
        <v>0.02</v>
      </c>
      <c r="C40" s="36"/>
    </row>
    <row r="41" spans="1:3" ht="15.75" x14ac:dyDescent="0.25">
      <c r="A41" s="37" t="s">
        <v>6</v>
      </c>
      <c r="B41" s="36">
        <v>1.0999999999999999E-2</v>
      </c>
      <c r="C41" s="36"/>
    </row>
    <row r="42" spans="1:3" ht="15.75" x14ac:dyDescent="0.25">
      <c r="A42" s="37" t="s">
        <v>10</v>
      </c>
      <c r="B42" s="36">
        <v>1.6E-2</v>
      </c>
      <c r="C42" s="36"/>
    </row>
    <row r="43" spans="1:3" ht="15.75" x14ac:dyDescent="0.25">
      <c r="A43" s="37" t="s">
        <v>8</v>
      </c>
      <c r="B43" s="36">
        <v>-0.02</v>
      </c>
      <c r="C43" s="36"/>
    </row>
    <row r="44" spans="1:3" ht="15.75" x14ac:dyDescent="0.25">
      <c r="A44" s="37" t="s">
        <v>7</v>
      </c>
      <c r="B44" s="36">
        <v>0.121</v>
      </c>
      <c r="C44" s="36" t="s">
        <v>4</v>
      </c>
    </row>
    <row r="45" spans="1:3" ht="15.75" x14ac:dyDescent="0.25">
      <c r="A45" s="35"/>
      <c r="B45" s="35"/>
      <c r="C45" s="35"/>
    </row>
    <row r="46" spans="1:3" ht="15.75" x14ac:dyDescent="0.25">
      <c r="A46" s="37" t="s">
        <v>64</v>
      </c>
      <c r="B46" s="36">
        <v>1.4999999999999999E-2</v>
      </c>
      <c r="C46" s="36"/>
    </row>
    <row r="47" spans="1:3" ht="15.75" x14ac:dyDescent="0.25">
      <c r="A47" s="38" t="s">
        <v>65</v>
      </c>
      <c r="B47" s="39">
        <v>2.5999999999999999E-2</v>
      </c>
      <c r="C47" s="39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I1" zoomScaleNormal="100" workbookViewId="0">
      <selection activeCell="I1" sqref="I1"/>
    </sheetView>
  </sheetViews>
  <sheetFormatPr defaultRowHeight="15" x14ac:dyDescent="0.25"/>
  <cols>
    <col min="9" max="9" width="28.28515625" customWidth="1"/>
    <col min="10" max="10" width="15" style="40" customWidth="1"/>
  </cols>
  <sheetData>
    <row r="1" spans="1:11" ht="15.75" x14ac:dyDescent="0.25">
      <c r="I1" s="3" t="s">
        <v>69</v>
      </c>
    </row>
    <row r="2" spans="1:11" ht="15.75" thickBot="1" x14ac:dyDescent="0.3">
      <c r="A2" s="8" t="s">
        <v>11</v>
      </c>
      <c r="B2" s="20" t="s">
        <v>12</v>
      </c>
      <c r="C2" s="20"/>
      <c r="D2" s="20" t="s">
        <v>13</v>
      </c>
      <c r="E2" s="20"/>
      <c r="F2" s="20" t="s">
        <v>14</v>
      </c>
      <c r="G2" s="20"/>
    </row>
    <row r="3" spans="1:11" x14ac:dyDescent="0.25">
      <c r="A3" s="9" t="s">
        <v>15</v>
      </c>
      <c r="B3" s="10">
        <v>37</v>
      </c>
      <c r="C3" s="4" t="s">
        <v>16</v>
      </c>
      <c r="D3" s="10" t="s">
        <v>17</v>
      </c>
      <c r="E3" s="4" t="s">
        <v>16</v>
      </c>
      <c r="F3" s="10" t="s">
        <v>17</v>
      </c>
      <c r="G3" s="4" t="s">
        <v>16</v>
      </c>
    </row>
    <row r="4" spans="1:11" x14ac:dyDescent="0.25">
      <c r="A4" s="9"/>
      <c r="B4" s="19"/>
      <c r="C4" s="4"/>
      <c r="D4" s="19"/>
      <c r="E4" s="4"/>
      <c r="F4" s="19"/>
      <c r="G4" s="4"/>
    </row>
    <row r="5" spans="1:11" x14ac:dyDescent="0.25">
      <c r="A5" s="9"/>
      <c r="B5" s="19"/>
      <c r="C5" s="4"/>
      <c r="D5" s="19"/>
      <c r="E5" s="4"/>
      <c r="F5" s="19"/>
      <c r="G5" s="4"/>
    </row>
    <row r="6" spans="1:11" x14ac:dyDescent="0.25">
      <c r="A6" s="9"/>
      <c r="B6" s="19"/>
      <c r="C6" s="4"/>
      <c r="D6" s="19"/>
      <c r="E6" s="4"/>
      <c r="F6" s="19"/>
      <c r="G6" s="4"/>
    </row>
    <row r="7" spans="1:11" x14ac:dyDescent="0.25">
      <c r="A7" s="9"/>
      <c r="B7" s="19"/>
      <c r="C7" s="4"/>
      <c r="D7" s="19"/>
      <c r="E7" s="4"/>
      <c r="F7" s="19"/>
      <c r="G7" s="4"/>
    </row>
    <row r="8" spans="1:11" x14ac:dyDescent="0.25">
      <c r="A8" s="9"/>
      <c r="B8" s="19"/>
      <c r="C8" s="4"/>
      <c r="D8" s="19"/>
      <c r="E8" s="4"/>
      <c r="F8" s="19"/>
      <c r="G8" s="4"/>
    </row>
    <row r="9" spans="1:11" x14ac:dyDescent="0.25">
      <c r="A9" s="9"/>
      <c r="B9" s="19"/>
      <c r="C9" s="4"/>
      <c r="D9" s="19"/>
      <c r="E9" s="4"/>
      <c r="F9" s="19"/>
      <c r="G9" s="4"/>
    </row>
    <row r="10" spans="1:11" x14ac:dyDescent="0.25">
      <c r="B10" s="2"/>
      <c r="C10" s="11"/>
      <c r="D10" s="2"/>
      <c r="E10" s="11"/>
      <c r="F10" s="2"/>
      <c r="G10" s="11"/>
    </row>
    <row r="11" spans="1:11" x14ac:dyDescent="0.25">
      <c r="A11" s="9" t="s">
        <v>18</v>
      </c>
      <c r="B11" s="2"/>
      <c r="C11" s="11"/>
      <c r="D11" s="2"/>
      <c r="E11" s="11"/>
      <c r="F11" s="2"/>
      <c r="G11" s="11"/>
      <c r="K11" s="1"/>
    </row>
    <row r="12" spans="1:11" x14ac:dyDescent="0.25">
      <c r="A12" s="12" t="s">
        <v>19</v>
      </c>
      <c r="B12" s="10">
        <v>35.4</v>
      </c>
      <c r="C12" s="11"/>
      <c r="D12" s="10">
        <v>-4.4000000000000004</v>
      </c>
      <c r="E12" s="11"/>
      <c r="F12" s="10">
        <v>-1.6</v>
      </c>
      <c r="G12" s="11"/>
    </row>
    <row r="13" spans="1:11" x14ac:dyDescent="0.25">
      <c r="A13" s="12" t="s">
        <v>20</v>
      </c>
      <c r="B13" s="10">
        <v>33.799999999999997</v>
      </c>
      <c r="C13" s="11"/>
      <c r="D13" s="10">
        <v>-8.5</v>
      </c>
      <c r="E13" s="13"/>
      <c r="F13" s="10">
        <v>-3.2</v>
      </c>
      <c r="G13" s="11"/>
    </row>
    <row r="14" spans="1:11" x14ac:dyDescent="0.25">
      <c r="A14" s="12" t="s">
        <v>21</v>
      </c>
      <c r="B14" s="21">
        <v>32.200000000000003</v>
      </c>
      <c r="C14" s="22"/>
      <c r="D14" s="21">
        <v>-12.9</v>
      </c>
      <c r="E14" s="23"/>
      <c r="F14" s="21">
        <v>-4.8</v>
      </c>
      <c r="G14" s="22"/>
    </row>
    <row r="15" spans="1:11" x14ac:dyDescent="0.25">
      <c r="A15" s="12" t="s">
        <v>22</v>
      </c>
      <c r="B15" s="21"/>
      <c r="C15" s="22"/>
      <c r="D15" s="21"/>
      <c r="E15" s="23"/>
      <c r="F15" s="21"/>
      <c r="G15" s="22"/>
    </row>
    <row r="16" spans="1:11" x14ac:dyDescent="0.25">
      <c r="A16" s="12" t="s">
        <v>23</v>
      </c>
      <c r="B16" s="10">
        <v>37.4</v>
      </c>
      <c r="C16" s="11"/>
      <c r="D16" s="10">
        <v>1.2</v>
      </c>
      <c r="E16" s="11"/>
      <c r="F16" s="10">
        <v>0.4</v>
      </c>
      <c r="G16" s="11"/>
    </row>
    <row r="17" spans="1:10" x14ac:dyDescent="0.25">
      <c r="B17" s="2"/>
      <c r="C17" s="11"/>
      <c r="D17" s="2"/>
      <c r="E17" s="11"/>
      <c r="F17" s="2"/>
      <c r="G17" s="11"/>
    </row>
    <row r="18" spans="1:10" x14ac:dyDescent="0.25">
      <c r="A18" s="9" t="s">
        <v>24</v>
      </c>
      <c r="B18" s="2"/>
      <c r="C18" s="11"/>
      <c r="D18" s="2"/>
      <c r="E18" s="11"/>
      <c r="F18" s="2"/>
      <c r="G18" s="11"/>
    </row>
    <row r="19" spans="1:10" x14ac:dyDescent="0.25">
      <c r="A19" s="12" t="s">
        <v>25</v>
      </c>
      <c r="B19" s="10">
        <v>37.799999999999997</v>
      </c>
      <c r="C19" s="11"/>
      <c r="D19" s="10">
        <v>2.1</v>
      </c>
      <c r="E19" s="11"/>
      <c r="F19" s="10">
        <v>0.8</v>
      </c>
      <c r="G19" s="11"/>
    </row>
    <row r="20" spans="1:10" x14ac:dyDescent="0.25">
      <c r="A20" s="12" t="s">
        <v>26</v>
      </c>
      <c r="B20" s="10">
        <v>35</v>
      </c>
      <c r="C20" s="11"/>
      <c r="D20" s="10">
        <v>-5.3</v>
      </c>
      <c r="E20" s="11"/>
      <c r="F20" s="10">
        <v>-1.9</v>
      </c>
      <c r="G20" s="11"/>
    </row>
    <row r="21" spans="1:10" x14ac:dyDescent="0.25">
      <c r="A21" s="12" t="s">
        <v>27</v>
      </c>
      <c r="B21" s="10">
        <v>37</v>
      </c>
      <c r="C21" s="11"/>
      <c r="D21" s="10">
        <v>0.1</v>
      </c>
      <c r="E21" s="11"/>
      <c r="F21" s="10">
        <v>0</v>
      </c>
      <c r="G21" s="11"/>
      <c r="I21" s="27" t="s">
        <v>73</v>
      </c>
    </row>
    <row r="22" spans="1:10" x14ac:dyDescent="0.25">
      <c r="A22" s="12" t="s">
        <v>28</v>
      </c>
      <c r="B22" s="10">
        <v>34.1</v>
      </c>
      <c r="C22" s="11"/>
      <c r="D22" s="10">
        <v>-7.9</v>
      </c>
      <c r="E22" s="11"/>
      <c r="F22" s="10">
        <v>-2.9</v>
      </c>
      <c r="G22" s="11"/>
      <c r="I22" s="27" t="s">
        <v>68</v>
      </c>
    </row>
    <row r="23" spans="1:10" x14ac:dyDescent="0.25">
      <c r="B23" s="2"/>
      <c r="C23" s="11"/>
      <c r="D23" s="2"/>
      <c r="E23" s="11"/>
      <c r="F23" s="2"/>
      <c r="G23" s="11"/>
      <c r="I23" s="7" t="s">
        <v>63</v>
      </c>
    </row>
    <row r="24" spans="1:10" x14ac:dyDescent="0.25">
      <c r="A24" s="12" t="s">
        <v>29</v>
      </c>
      <c r="B24" s="10">
        <v>36.6</v>
      </c>
      <c r="C24" s="11"/>
      <c r="D24" s="10">
        <v>-1</v>
      </c>
      <c r="E24" s="11"/>
      <c r="F24" s="10">
        <v>-0.4</v>
      </c>
      <c r="G24" s="13"/>
    </row>
    <row r="25" spans="1:10" x14ac:dyDescent="0.25">
      <c r="A25" s="12" t="s">
        <v>30</v>
      </c>
      <c r="B25" s="10">
        <v>36.799999999999997</v>
      </c>
      <c r="C25" s="11"/>
      <c r="D25" s="10">
        <v>-0.5</v>
      </c>
      <c r="E25" s="11"/>
      <c r="F25" s="10">
        <v>-0.2</v>
      </c>
      <c r="G25" s="11"/>
    </row>
    <row r="26" spans="1:10" ht="15.75" x14ac:dyDescent="0.25">
      <c r="A26" s="12" t="s">
        <v>31</v>
      </c>
      <c r="B26" s="10">
        <v>36.200000000000003</v>
      </c>
      <c r="C26" s="11"/>
      <c r="D26" s="10">
        <v>-2.2000000000000002</v>
      </c>
      <c r="E26" s="11"/>
      <c r="F26" s="10">
        <v>-0.8</v>
      </c>
      <c r="G26" s="11"/>
      <c r="I26" s="33" t="s">
        <v>45</v>
      </c>
      <c r="J26" s="41">
        <f>F13/100</f>
        <v>-3.2000000000000001E-2</v>
      </c>
    </row>
    <row r="27" spans="1:10" ht="15.75" x14ac:dyDescent="0.25">
      <c r="A27" s="12" t="s">
        <v>32</v>
      </c>
      <c r="B27" s="10">
        <v>36.799999999999997</v>
      </c>
      <c r="C27" s="11"/>
      <c r="D27" s="10">
        <v>-0.5</v>
      </c>
      <c r="E27" s="11"/>
      <c r="F27" s="10">
        <v>-0.2</v>
      </c>
      <c r="G27" s="11"/>
      <c r="I27" s="35" t="s">
        <v>70</v>
      </c>
      <c r="J27" s="42">
        <f>F12/100</f>
        <v>-1.6E-2</v>
      </c>
    </row>
    <row r="28" spans="1:10" ht="15.75" x14ac:dyDescent="0.25">
      <c r="A28" s="12" t="s">
        <v>33</v>
      </c>
      <c r="B28" s="10">
        <v>36.799999999999997</v>
      </c>
      <c r="C28" s="11"/>
      <c r="D28" s="10">
        <v>-0.4</v>
      </c>
      <c r="E28" s="11"/>
      <c r="F28" s="10">
        <v>-0.2</v>
      </c>
      <c r="G28" s="11"/>
      <c r="I28" s="35" t="s">
        <v>60</v>
      </c>
      <c r="J28" s="42">
        <f>F14/100</f>
        <v>-4.8000000000000001E-2</v>
      </c>
    </row>
    <row r="29" spans="1:10" ht="15.75" x14ac:dyDescent="0.25">
      <c r="A29" s="12" t="s">
        <v>34</v>
      </c>
      <c r="B29" s="10">
        <v>37.200000000000003</v>
      </c>
      <c r="C29" s="11"/>
      <c r="D29" s="10">
        <v>0.6</v>
      </c>
      <c r="E29" s="13"/>
      <c r="F29" s="10">
        <v>0.2</v>
      </c>
      <c r="G29" s="11"/>
      <c r="I29" s="35" t="s">
        <v>55</v>
      </c>
      <c r="J29" s="42">
        <f>-1*0.081*'Figure 2'!B34</f>
        <v>5.5080000000000007E-3</v>
      </c>
    </row>
    <row r="30" spans="1:10" ht="15.75" x14ac:dyDescent="0.25">
      <c r="A30" s="12" t="s">
        <v>35</v>
      </c>
      <c r="B30" s="10">
        <v>36.9</v>
      </c>
      <c r="C30" s="11"/>
      <c r="D30" s="10">
        <v>-0.3</v>
      </c>
      <c r="E30" s="11"/>
      <c r="F30" s="10">
        <v>-0.1</v>
      </c>
      <c r="G30" s="11"/>
      <c r="I30" s="35" t="s">
        <v>71</v>
      </c>
      <c r="J30" s="42">
        <f>-1*0.043*'Figure 2'!B35</f>
        <v>2.8379999999999998E-3</v>
      </c>
    </row>
    <row r="31" spans="1:10" ht="15.75" x14ac:dyDescent="0.25">
      <c r="A31" s="12" t="s">
        <v>36</v>
      </c>
      <c r="B31" s="10">
        <v>35.4</v>
      </c>
      <c r="C31" s="11"/>
      <c r="D31" s="10">
        <v>-4.2</v>
      </c>
      <c r="E31" s="11"/>
      <c r="F31" s="10">
        <v>-1.6</v>
      </c>
      <c r="G31" s="11"/>
      <c r="I31" s="35" t="s">
        <v>72</v>
      </c>
      <c r="J31" s="42">
        <f>-1*0.083*'Figure 2'!B36</f>
        <v>-2.2908000000000005E-2</v>
      </c>
    </row>
    <row r="32" spans="1:10" ht="15.75" x14ac:dyDescent="0.25">
      <c r="B32" s="2"/>
      <c r="C32" s="11"/>
      <c r="D32" s="2"/>
      <c r="E32" s="11"/>
      <c r="F32" s="2"/>
      <c r="G32" s="11"/>
      <c r="I32" s="35" t="s">
        <v>46</v>
      </c>
      <c r="J32" s="42">
        <f>F26/100</f>
        <v>-8.0000000000000002E-3</v>
      </c>
    </row>
    <row r="33" spans="1:10" ht="15.75" x14ac:dyDescent="0.25">
      <c r="A33" s="9" t="s">
        <v>37</v>
      </c>
      <c r="B33" s="2"/>
      <c r="C33" s="11"/>
      <c r="D33" s="2"/>
      <c r="E33" s="11"/>
      <c r="F33" s="2"/>
      <c r="G33" s="11"/>
      <c r="I33" s="35" t="s">
        <v>47</v>
      </c>
      <c r="J33" s="42">
        <f>F28/100</f>
        <v>-2E-3</v>
      </c>
    </row>
    <row r="34" spans="1:10" ht="15.75" x14ac:dyDescent="0.25">
      <c r="A34" s="12" t="s">
        <v>38</v>
      </c>
      <c r="B34" s="10">
        <v>36.299999999999997</v>
      </c>
      <c r="C34" s="11"/>
      <c r="D34" s="10">
        <v>-2</v>
      </c>
      <c r="E34" s="11"/>
      <c r="F34" s="10">
        <v>-0.7</v>
      </c>
      <c r="G34" s="13"/>
      <c r="I34" s="35" t="s">
        <v>51</v>
      </c>
      <c r="J34" s="42">
        <f>F34/100</f>
        <v>-6.9999999999999993E-3</v>
      </c>
    </row>
    <row r="35" spans="1:10" ht="15.75" x14ac:dyDescent="0.25">
      <c r="A35" s="12" t="s">
        <v>39</v>
      </c>
      <c r="B35" s="10">
        <v>36.1</v>
      </c>
      <c r="C35" s="11"/>
      <c r="D35" s="10">
        <v>-2.4</v>
      </c>
      <c r="E35" s="11"/>
      <c r="F35" s="10">
        <v>-0.9</v>
      </c>
      <c r="G35" s="11"/>
      <c r="I35" s="43" t="s">
        <v>52</v>
      </c>
      <c r="J35" s="44">
        <f>F35/100</f>
        <v>-9.0000000000000011E-3</v>
      </c>
    </row>
    <row r="36" spans="1:10" ht="15.75" x14ac:dyDescent="0.25">
      <c r="A36" s="12" t="s">
        <v>40</v>
      </c>
      <c r="B36" s="10">
        <v>35.4</v>
      </c>
      <c r="C36" s="11"/>
      <c r="D36" s="10">
        <v>-4.4000000000000004</v>
      </c>
      <c r="E36" s="11"/>
      <c r="F36" s="10">
        <v>-1.6</v>
      </c>
      <c r="G36" s="11"/>
      <c r="I36" s="3"/>
      <c r="J36" s="26"/>
    </row>
    <row r="37" spans="1:10" x14ac:dyDescent="0.25">
      <c r="B37" s="2"/>
      <c r="C37" s="11"/>
      <c r="D37" s="2"/>
      <c r="E37" s="11"/>
      <c r="F37" s="2"/>
      <c r="G37" s="11"/>
    </row>
    <row r="38" spans="1:10" x14ac:dyDescent="0.25">
      <c r="A38" s="9" t="s">
        <v>41</v>
      </c>
      <c r="B38" s="2"/>
      <c r="C38" s="11"/>
      <c r="D38" s="2"/>
      <c r="E38" s="11"/>
      <c r="F38" s="2"/>
      <c r="G38" s="11"/>
    </row>
    <row r="39" spans="1:10" ht="15.75" thickBot="1" x14ac:dyDescent="0.3">
      <c r="A39" s="14" t="s">
        <v>42</v>
      </c>
      <c r="B39" s="15">
        <v>27.1</v>
      </c>
      <c r="C39" s="16"/>
      <c r="D39" s="15">
        <v>-26.9</v>
      </c>
      <c r="E39" s="16"/>
      <c r="F39" s="15">
        <v>-9.9</v>
      </c>
      <c r="G39" s="16"/>
    </row>
    <row r="41" spans="1:10" x14ac:dyDescent="0.25">
      <c r="A41" s="17"/>
    </row>
    <row r="43" spans="1:10" x14ac:dyDescent="0.25">
      <c r="A43" s="18" t="s">
        <v>43</v>
      </c>
    </row>
    <row r="45" spans="1:10" x14ac:dyDescent="0.25">
      <c r="A45" s="6" t="s">
        <v>44</v>
      </c>
    </row>
  </sheetData>
  <mergeCells count="9">
    <mergeCell ref="B2:C2"/>
    <mergeCell ref="D2:E2"/>
    <mergeCell ref="F2:G2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Sanzenbacher</dc:creator>
  <cp:lastModifiedBy>Amy Grzybowski</cp:lastModifiedBy>
  <dcterms:created xsi:type="dcterms:W3CDTF">2018-10-12T17:32:14Z</dcterms:created>
  <dcterms:modified xsi:type="dcterms:W3CDTF">2019-01-30T16:51:57Z</dcterms:modified>
</cp:coreProperties>
</file>