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45" windowWidth="18615" windowHeight="15135"/>
  </bookViews>
  <sheets>
    <sheet name="Figure 1" sheetId="1" r:id="rId1"/>
    <sheet name="Figure 2" sheetId="4" r:id="rId2"/>
    <sheet name="Figure 3" sheetId="5" r:id="rId3"/>
    <sheet name="Figure 4" sheetId="6" r:id="rId4"/>
  </sheets>
  <externalReferences>
    <externalReference r:id="rId5"/>
    <externalReference r:id="rId6"/>
    <externalReference r:id="rId7"/>
  </externalReferences>
  <definedNames>
    <definedName name="scldmedearn">[2]V.C7!$A$10:$M$160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0" i="6" l="1"/>
  <c r="T27" i="6"/>
  <c r="T24" i="6"/>
  <c r="T21" i="6"/>
  <c r="T18" i="6"/>
  <c r="T15" i="6"/>
  <c r="T12" i="6"/>
  <c r="T9" i="6"/>
  <c r="T6" i="6"/>
  <c r="P53" i="5" l="1"/>
  <c r="O53" i="5"/>
  <c r="N53" i="5"/>
  <c r="P52" i="5"/>
  <c r="O52" i="5"/>
  <c r="N52" i="5"/>
  <c r="P51" i="5"/>
  <c r="O51" i="5"/>
  <c r="N51" i="5"/>
  <c r="P50" i="5"/>
  <c r="O50" i="5"/>
  <c r="N50" i="5"/>
  <c r="P49" i="5"/>
  <c r="O49" i="5"/>
  <c r="N49" i="5"/>
  <c r="P48" i="5"/>
  <c r="O48" i="5"/>
  <c r="N48" i="5"/>
  <c r="P47" i="5"/>
  <c r="O47" i="5"/>
  <c r="N47" i="5"/>
  <c r="P46" i="5"/>
  <c r="O46" i="5"/>
  <c r="N46" i="5"/>
  <c r="P45" i="5"/>
  <c r="O45" i="5"/>
  <c r="N45" i="5"/>
  <c r="P44" i="5"/>
  <c r="O44" i="5"/>
  <c r="N44" i="5"/>
  <c r="P43" i="5"/>
  <c r="O43" i="5"/>
  <c r="N43" i="5"/>
  <c r="P42" i="5"/>
  <c r="O42" i="5"/>
  <c r="N42" i="5"/>
  <c r="P41" i="5"/>
  <c r="O41" i="5"/>
  <c r="N41" i="5"/>
  <c r="P40" i="5"/>
  <c r="O40" i="5"/>
  <c r="N40" i="5"/>
  <c r="P39" i="5"/>
  <c r="O39" i="5"/>
  <c r="N39" i="5"/>
  <c r="P38" i="5"/>
  <c r="O38" i="5"/>
  <c r="N38" i="5"/>
  <c r="P37" i="5"/>
  <c r="O37" i="5"/>
  <c r="N37" i="5"/>
  <c r="P36" i="5"/>
  <c r="O36" i="5"/>
  <c r="N36" i="5"/>
  <c r="P35" i="5"/>
  <c r="O35" i="5"/>
  <c r="N35" i="5"/>
  <c r="P34" i="5"/>
  <c r="O34" i="5"/>
  <c r="N34" i="5"/>
  <c r="P33" i="5"/>
  <c r="O33" i="5"/>
  <c r="N33" i="5"/>
  <c r="P32" i="5"/>
  <c r="O32" i="5"/>
  <c r="N32" i="5"/>
  <c r="P31" i="5"/>
  <c r="O31" i="5"/>
  <c r="N31" i="5"/>
  <c r="P30" i="5"/>
  <c r="O30" i="5"/>
  <c r="N30" i="5"/>
  <c r="P29" i="5"/>
  <c r="O29" i="5"/>
  <c r="N29" i="5"/>
  <c r="P28" i="5"/>
  <c r="O28" i="5"/>
  <c r="N28" i="5"/>
  <c r="P27" i="5"/>
  <c r="O27" i="5"/>
  <c r="N27" i="5"/>
  <c r="P26" i="5"/>
  <c r="O26" i="5"/>
  <c r="N26" i="5"/>
  <c r="P25" i="5"/>
  <c r="O25" i="5"/>
  <c r="N25" i="5"/>
  <c r="P24" i="5"/>
  <c r="O24" i="5"/>
  <c r="N24" i="5"/>
  <c r="P23" i="5"/>
  <c r="O23" i="5"/>
  <c r="N23" i="5"/>
  <c r="P22" i="5"/>
  <c r="O22" i="5"/>
  <c r="N22" i="5"/>
  <c r="P21" i="5"/>
  <c r="O21" i="5"/>
  <c r="N21" i="5"/>
  <c r="P20" i="5"/>
  <c r="O20" i="5"/>
  <c r="N20" i="5"/>
  <c r="P19" i="5"/>
  <c r="O19" i="5"/>
  <c r="N19" i="5"/>
  <c r="P18" i="5"/>
  <c r="O18" i="5"/>
  <c r="N18" i="5"/>
  <c r="P17" i="5"/>
  <c r="O17" i="5"/>
  <c r="N17" i="5"/>
  <c r="P16" i="5"/>
  <c r="O16" i="5"/>
  <c r="N16" i="5"/>
  <c r="P15" i="5"/>
  <c r="O15" i="5"/>
  <c r="N15" i="5"/>
  <c r="P14" i="5"/>
  <c r="O14" i="5"/>
  <c r="N14" i="5"/>
  <c r="P13" i="5"/>
  <c r="O13" i="5"/>
  <c r="N13" i="5"/>
  <c r="P12" i="5"/>
  <c r="O12" i="5"/>
  <c r="N12" i="5"/>
  <c r="P11" i="5"/>
  <c r="O11" i="5"/>
  <c r="N11" i="5"/>
  <c r="P10" i="5"/>
  <c r="O10" i="5"/>
  <c r="N10" i="5"/>
  <c r="P9" i="5"/>
  <c r="O9" i="5"/>
  <c r="N9" i="5"/>
  <c r="P8" i="5"/>
  <c r="O8" i="5"/>
  <c r="N8" i="5"/>
  <c r="P7" i="5"/>
  <c r="O7" i="5"/>
  <c r="N7" i="5"/>
  <c r="P6" i="5"/>
  <c r="O6" i="5"/>
  <c r="N6" i="5"/>
  <c r="P5" i="5"/>
  <c r="O5" i="5"/>
  <c r="N5" i="5"/>
  <c r="P4" i="5"/>
  <c r="O4" i="5"/>
  <c r="N4" i="5"/>
  <c r="P3" i="5"/>
  <c r="O3" i="5"/>
  <c r="N3" i="5"/>
  <c r="O26" i="4"/>
  <c r="N26" i="4"/>
  <c r="M26" i="4"/>
  <c r="O25" i="4"/>
  <c r="N25" i="4"/>
  <c r="M25" i="4"/>
  <c r="O24" i="4"/>
  <c r="N24" i="4"/>
  <c r="M24" i="4"/>
  <c r="O23" i="4"/>
  <c r="N23" i="4"/>
  <c r="M23" i="4"/>
  <c r="O22" i="4"/>
  <c r="N22" i="4"/>
  <c r="M22" i="4"/>
  <c r="O21" i="4"/>
  <c r="N21" i="4"/>
  <c r="M21" i="4"/>
  <c r="O20" i="4"/>
  <c r="N20" i="4"/>
  <c r="M20" i="4"/>
  <c r="O19" i="4"/>
  <c r="N19" i="4"/>
  <c r="M19" i="4"/>
  <c r="O18" i="4"/>
  <c r="N18" i="4"/>
  <c r="M18" i="4"/>
  <c r="O17" i="4"/>
  <c r="N17" i="4"/>
  <c r="M17" i="4"/>
  <c r="O16" i="4"/>
  <c r="N16" i="4"/>
  <c r="M16" i="4"/>
  <c r="O15" i="4"/>
  <c r="N15" i="4"/>
  <c r="M15" i="4"/>
  <c r="O14" i="4"/>
  <c r="N14" i="4"/>
  <c r="M14" i="4"/>
  <c r="O13" i="4"/>
  <c r="N13" i="4"/>
  <c r="M13" i="4"/>
  <c r="O12" i="4"/>
  <c r="N12" i="4"/>
  <c r="M12" i="4"/>
  <c r="O11" i="4"/>
  <c r="N11" i="4"/>
  <c r="M11" i="4"/>
  <c r="O10" i="4"/>
  <c r="N10" i="4"/>
  <c r="M10" i="4"/>
  <c r="O9" i="4"/>
  <c r="N9" i="4"/>
  <c r="M9" i="4"/>
  <c r="O8" i="4"/>
  <c r="N8" i="4"/>
  <c r="M8" i="4"/>
  <c r="O7" i="4"/>
  <c r="N7" i="4"/>
  <c r="M7" i="4"/>
  <c r="O6" i="4"/>
  <c r="N6" i="4"/>
  <c r="M6" i="4"/>
  <c r="O5" i="4"/>
  <c r="N5" i="4"/>
  <c r="M5" i="4"/>
  <c r="O4" i="4"/>
  <c r="N4" i="4"/>
  <c r="M4" i="4"/>
  <c r="O3" i="4"/>
  <c r="N3" i="4"/>
  <c r="M3" i="4"/>
  <c r="O2" i="4"/>
  <c r="N2" i="4"/>
  <c r="M2" i="4"/>
</calcChain>
</file>

<file path=xl/sharedStrings.xml><?xml version="1.0" encoding="utf-8"?>
<sst xmlns="http://schemas.openxmlformats.org/spreadsheetml/2006/main" count="57" uniqueCount="23">
  <si>
    <t>Men</t>
  </si>
  <si>
    <t>Women</t>
  </si>
  <si>
    <t>Figure 1. Life Expectancy at 65 by Gender, 1940 and 2015</t>
  </si>
  <si>
    <t>Source: U.S. Social Security Administration (2013).</t>
  </si>
  <si>
    <t>Age</t>
  </si>
  <si>
    <t>Figure 2. Labor Force Participation Rates of Men Age 50-74, 1970, 1985, and 2012</t>
  </si>
  <si>
    <t>Source: U.S. Census Bureau, Current Population Survey (CPS) (1970, 1985, 2012).</t>
  </si>
  <si>
    <t>* When using these data, please cite the Center for Retirement Research at Boston College.</t>
  </si>
  <si>
    <t>Retirement Age</t>
  </si>
  <si>
    <t>Year Attain 65</t>
  </si>
  <si>
    <t>Figure 3. Social Security Replacement Rates for Medium Earner at 70, 65, and 62, by Year Retiree Reaches 65</t>
  </si>
  <si>
    <t>Source: Social Security Administration (2013); and Myers (1993).</t>
  </si>
  <si>
    <t>Table: Average Hazard Rate</t>
  </si>
  <si>
    <t>Claim</t>
  </si>
  <si>
    <t>Exit</t>
  </si>
  <si>
    <t>Retirement</t>
  </si>
  <si>
    <t>Haz 1931-37</t>
  </si>
  <si>
    <t>Haz 1943-44</t>
  </si>
  <si>
    <t xml:space="preserve">               </t>
  </si>
  <si>
    <t>FRA = 65</t>
  </si>
  <si>
    <t>FRA = 66</t>
  </si>
  <si>
    <t>Figure 4. Retirement Rate, by Social Security Full Retirement Age</t>
  </si>
  <si>
    <t>Source: Coe, Khan, and Rutledge (2013).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</si>
</sst>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Times New Roman"/>
      <family val="2"/>
    </font>
    <font>
      <sz val="11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 applyFont="1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0" applyFont="1"/>
    <xf numFmtId="0" fontId="5" fillId="0" borderId="0" xfId="2"/>
    <xf numFmtId="9" fontId="5" fillId="0" borderId="0" xfId="2" applyNumberFormat="1" applyFill="1"/>
    <xf numFmtId="0" fontId="5" fillId="0" borderId="0" xfId="2" applyFill="1"/>
    <xf numFmtId="0" fontId="7" fillId="0" borderId="0" xfId="3" applyFont="1"/>
    <xf numFmtId="0" fontId="6" fillId="0" borderId="0" xfId="3"/>
    <xf numFmtId="0" fontId="6" fillId="0" borderId="1" xfId="3" applyBorder="1"/>
    <xf numFmtId="0" fontId="6" fillId="0" borderId="2" xfId="3" applyBorder="1" applyAlignment="1">
      <alignment horizontal="center"/>
    </xf>
    <xf numFmtId="0" fontId="6" fillId="0" borderId="3" xfId="3" applyBorder="1"/>
    <xf numFmtId="9" fontId="0" fillId="0" borderId="0" xfId="4" applyFont="1"/>
  </cellXfs>
  <cellStyles count="5">
    <cellStyle name="Normal" xfId="0" builtinId="0"/>
    <cellStyle name="Normal 2" xfId="1"/>
    <cellStyle name="Normal 3" xfId="2"/>
    <cellStyle name="Normal 4" xfId="3"/>
    <cellStyle name="Percent 2" xfId="4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88407699038"/>
          <c:y val="5.1400554097404502E-2"/>
          <c:w val="0.846721347331584"/>
          <c:h val="0.8326195683872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1'!$J$2</c:f>
              <c:strCache>
                <c:ptCount val="1"/>
                <c:pt idx="0">
                  <c:v>1940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1'!$K$1:$L$1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1'!$K$2:$L$2</c:f>
              <c:numCache>
                <c:formatCode>General</c:formatCode>
                <c:ptCount val="2"/>
                <c:pt idx="0">
                  <c:v>12.7</c:v>
                </c:pt>
                <c:pt idx="1">
                  <c:v>14.7</c:v>
                </c:pt>
              </c:numCache>
            </c:numRef>
          </c:val>
        </c:ser>
        <c:ser>
          <c:idx val="1"/>
          <c:order val="1"/>
          <c:tx>
            <c:strRef>
              <c:f>'Figure 1'!$J$3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1'!$K$1:$L$1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1'!$K$3:$L$3</c:f>
              <c:numCache>
                <c:formatCode>General</c:formatCode>
                <c:ptCount val="2"/>
                <c:pt idx="0">
                  <c:v>19.3</c:v>
                </c:pt>
                <c:pt idx="1">
                  <c:v>21.6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500224"/>
        <c:axId val="166501760"/>
      </c:barChart>
      <c:catAx>
        <c:axId val="1665002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6501760"/>
        <c:crosses val="autoZero"/>
        <c:auto val="1"/>
        <c:lblAlgn val="ctr"/>
        <c:lblOffset val="100"/>
        <c:noMultiLvlLbl val="0"/>
      </c:catAx>
      <c:valAx>
        <c:axId val="166501760"/>
        <c:scaling>
          <c:orientation val="minMax"/>
          <c:max val="2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Years </a:t>
                </a:r>
              </a:p>
            </c:rich>
          </c:tx>
          <c:layout>
            <c:manualLayout>
              <c:xMode val="edge"/>
              <c:yMode val="edge"/>
              <c:x val="1.12727434494417E-3"/>
              <c:y val="0.403583333333333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65002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3815419947506599"/>
          <c:y val="6.8399262592176005E-2"/>
          <c:w val="0.106290244969379"/>
          <c:h val="0.13172009748781399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79483814523195E-2"/>
          <c:y val="3.3170613750056699E-2"/>
          <c:w val="0.87410738119431697"/>
          <c:h val="0.81939123732374097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2'!$M$1</c:f>
              <c:strCache>
                <c:ptCount val="1"/>
                <c:pt idx="0">
                  <c:v>1970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'Figure 2'!$L$2:$L$26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</c:numCache>
            </c:numRef>
          </c:xVal>
          <c:yVal>
            <c:numRef>
              <c:f>'Figure 2'!$M$2:$M$26</c:f>
              <c:numCache>
                <c:formatCode>General</c:formatCode>
                <c:ptCount val="25"/>
                <c:pt idx="0">
                  <c:v>95.338475704193101</c:v>
                </c:pt>
                <c:pt idx="1">
                  <c:v>93.7152326107025</c:v>
                </c:pt>
                <c:pt idx="2">
                  <c:v>93.102139234542804</c:v>
                </c:pt>
                <c:pt idx="3">
                  <c:v>93.068420886993394</c:v>
                </c:pt>
                <c:pt idx="4">
                  <c:v>92.653435468673692</c:v>
                </c:pt>
                <c:pt idx="5">
                  <c:v>91.213518381118803</c:v>
                </c:pt>
                <c:pt idx="6">
                  <c:v>90.806406736373901</c:v>
                </c:pt>
                <c:pt idx="7">
                  <c:v>90.089946985244794</c:v>
                </c:pt>
                <c:pt idx="8">
                  <c:v>88.049954175949097</c:v>
                </c:pt>
                <c:pt idx="9">
                  <c:v>87.024766206741305</c:v>
                </c:pt>
                <c:pt idx="10">
                  <c:v>84.84705686569211</c:v>
                </c:pt>
                <c:pt idx="11">
                  <c:v>80.083560943603501</c:v>
                </c:pt>
                <c:pt idx="12">
                  <c:v>77.479559183120699</c:v>
                </c:pt>
                <c:pt idx="13">
                  <c:v>66.554260253906307</c:v>
                </c:pt>
                <c:pt idx="14">
                  <c:v>68.317198753356905</c:v>
                </c:pt>
                <c:pt idx="15">
                  <c:v>53.424715995788596</c:v>
                </c:pt>
                <c:pt idx="16">
                  <c:v>44.632419943809495</c:v>
                </c:pt>
                <c:pt idx="17">
                  <c:v>42.515033483505199</c:v>
                </c:pt>
                <c:pt idx="18">
                  <c:v>38.814264535903895</c:v>
                </c:pt>
                <c:pt idx="19">
                  <c:v>35.290378332138097</c:v>
                </c:pt>
                <c:pt idx="20">
                  <c:v>34.8241657018662</c:v>
                </c:pt>
                <c:pt idx="21">
                  <c:v>26.217466592788703</c:v>
                </c:pt>
                <c:pt idx="22">
                  <c:v>22.828170657157902</c:v>
                </c:pt>
                <c:pt idx="23">
                  <c:v>16.296637058258099</c:v>
                </c:pt>
                <c:pt idx="24">
                  <c:v>18.7207400798798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'Figure 2'!$N$1</c:f>
              <c:strCache>
                <c:ptCount val="1"/>
                <c:pt idx="0">
                  <c:v>1985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'Figure 2'!$L$2:$L$26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</c:numCache>
            </c:numRef>
          </c:xVal>
          <c:yVal>
            <c:numRef>
              <c:f>'Figure 2'!$N$2:$N$26</c:f>
              <c:numCache>
                <c:formatCode>General</c:formatCode>
                <c:ptCount val="25"/>
                <c:pt idx="0">
                  <c:v>91.9636070728302</c:v>
                </c:pt>
                <c:pt idx="1">
                  <c:v>89.751088619232206</c:v>
                </c:pt>
                <c:pt idx="2">
                  <c:v>87.829810380935697</c:v>
                </c:pt>
                <c:pt idx="3">
                  <c:v>88.608318567276001</c:v>
                </c:pt>
                <c:pt idx="4">
                  <c:v>85.779207944869995</c:v>
                </c:pt>
                <c:pt idx="5">
                  <c:v>82.588213682174711</c:v>
                </c:pt>
                <c:pt idx="6">
                  <c:v>79.746085405349703</c:v>
                </c:pt>
                <c:pt idx="7">
                  <c:v>81.152284145355196</c:v>
                </c:pt>
                <c:pt idx="8">
                  <c:v>76.105093955993695</c:v>
                </c:pt>
                <c:pt idx="9">
                  <c:v>74.975883960723905</c:v>
                </c:pt>
                <c:pt idx="10">
                  <c:v>70.094972848892198</c:v>
                </c:pt>
                <c:pt idx="11">
                  <c:v>64.867883920669598</c:v>
                </c:pt>
                <c:pt idx="12">
                  <c:v>49.4471162557602</c:v>
                </c:pt>
                <c:pt idx="13">
                  <c:v>45.982936024665797</c:v>
                </c:pt>
                <c:pt idx="14">
                  <c:v>47.046038508415201</c:v>
                </c:pt>
                <c:pt idx="15">
                  <c:v>32.582765817642198</c:v>
                </c:pt>
                <c:pt idx="16">
                  <c:v>26.353126764297503</c:v>
                </c:pt>
                <c:pt idx="17">
                  <c:v>24.0554809570313</c:v>
                </c:pt>
                <c:pt idx="18">
                  <c:v>19.608762860298199</c:v>
                </c:pt>
                <c:pt idx="19">
                  <c:v>20.285613834857898</c:v>
                </c:pt>
                <c:pt idx="20">
                  <c:v>20.206762850284598</c:v>
                </c:pt>
                <c:pt idx="21">
                  <c:v>17.382757365703601</c:v>
                </c:pt>
                <c:pt idx="22">
                  <c:v>14.492838084697702</c:v>
                </c:pt>
                <c:pt idx="23">
                  <c:v>16.807104647159598</c:v>
                </c:pt>
                <c:pt idx="24">
                  <c:v>9.4172537326812709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'Figure 2'!$O$1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2'!$L$2:$L$26</c:f>
              <c:numCache>
                <c:formatCode>General</c:formatCode>
                <c:ptCount val="2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</c:numCache>
            </c:numRef>
          </c:xVal>
          <c:yVal>
            <c:numRef>
              <c:f>'Figure 2'!$O$2:$O$26</c:f>
              <c:numCache>
                <c:formatCode>General</c:formatCode>
                <c:ptCount val="25"/>
                <c:pt idx="0">
                  <c:v>86.762911081314101</c:v>
                </c:pt>
                <c:pt idx="1">
                  <c:v>85.757303237914996</c:v>
                </c:pt>
                <c:pt idx="2">
                  <c:v>83.076363801956205</c:v>
                </c:pt>
                <c:pt idx="3">
                  <c:v>83.645147085189791</c:v>
                </c:pt>
                <c:pt idx="4">
                  <c:v>81.8321049213409</c:v>
                </c:pt>
                <c:pt idx="5">
                  <c:v>80.476808547973604</c:v>
                </c:pt>
                <c:pt idx="6">
                  <c:v>80.7025790214539</c:v>
                </c:pt>
                <c:pt idx="7">
                  <c:v>76.790022850036593</c:v>
                </c:pt>
                <c:pt idx="8">
                  <c:v>76.754897832870498</c:v>
                </c:pt>
                <c:pt idx="9">
                  <c:v>72.925513982772799</c:v>
                </c:pt>
                <c:pt idx="10">
                  <c:v>70.358103513717694</c:v>
                </c:pt>
                <c:pt idx="11">
                  <c:v>69.497728347778292</c:v>
                </c:pt>
                <c:pt idx="12">
                  <c:v>60.2125823497772</c:v>
                </c:pt>
                <c:pt idx="13">
                  <c:v>55.530637502670302</c:v>
                </c:pt>
                <c:pt idx="14">
                  <c:v>48.412677645683303</c:v>
                </c:pt>
                <c:pt idx="15">
                  <c:v>44.989362359046901</c:v>
                </c:pt>
                <c:pt idx="16">
                  <c:v>41.565984487533605</c:v>
                </c:pt>
                <c:pt idx="17">
                  <c:v>38.410973548889196</c:v>
                </c:pt>
                <c:pt idx="18">
                  <c:v>37.994256615638697</c:v>
                </c:pt>
                <c:pt idx="19">
                  <c:v>28.514480590820302</c:v>
                </c:pt>
                <c:pt idx="20">
                  <c:v>28.959250450134299</c:v>
                </c:pt>
                <c:pt idx="21">
                  <c:v>25.921231508254998</c:v>
                </c:pt>
                <c:pt idx="22">
                  <c:v>22.619096934795397</c:v>
                </c:pt>
                <c:pt idx="23">
                  <c:v>22.058448195457501</c:v>
                </c:pt>
                <c:pt idx="24">
                  <c:v>21.0707858204842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74368"/>
        <c:axId val="185733504"/>
      </c:scatterChart>
      <c:valAx>
        <c:axId val="176474368"/>
        <c:scaling>
          <c:orientation val="minMax"/>
          <c:max val="74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5733504"/>
        <c:crosses val="autoZero"/>
        <c:crossBetween val="midCat"/>
      </c:valAx>
      <c:valAx>
        <c:axId val="185733504"/>
        <c:scaling>
          <c:orientation val="minMax"/>
          <c:max val="10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6474368"/>
        <c:crosses val="autoZero"/>
        <c:crossBetween val="midCat"/>
        <c:majorUnit val="20"/>
        <c:dispUnits>
          <c:builtInUnit val="hundreds"/>
        </c:dispUnits>
      </c:valAx>
      <c:spPr>
        <a:noFill/>
      </c:spPr>
    </c:plotArea>
    <c:legend>
      <c:legendPos val="r"/>
      <c:layout>
        <c:manualLayout>
          <c:xMode val="edge"/>
          <c:yMode val="edge"/>
          <c:x val="0.120674799169986"/>
          <c:y val="0.61668777487267001"/>
          <c:w val="0.15357154444806601"/>
          <c:h val="0.21241948403282601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55463949761452"/>
          <c:y val="5.8334409898784273E-2"/>
          <c:w val="0.83686954293029292"/>
          <c:h val="0.82145815106444997"/>
        </c:manualLayout>
      </c:layout>
      <c:scatterChart>
        <c:scatterStyle val="lineMarker"/>
        <c:varyColors val="0"/>
        <c:ser>
          <c:idx val="3"/>
          <c:order val="0"/>
          <c:tx>
            <c:strRef>
              <c:f>'Figure 3'!$P$2</c:f>
              <c:strCache>
                <c:ptCount val="1"/>
                <c:pt idx="0">
                  <c:v>70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'Figure 3'!$M$3:$M$53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xVal>
          <c:yVal>
            <c:numRef>
              <c:f>'Figure 3'!$P$3:$P$53</c:f>
              <c:numCache>
                <c:formatCode>0%</c:formatCode>
                <c:ptCount val="51"/>
                <c:pt idx="0">
                  <c:v>0.51555000000000006</c:v>
                </c:pt>
                <c:pt idx="1">
                  <c:v>0.54915000000000003</c:v>
                </c:pt>
                <c:pt idx="2">
                  <c:v>0.56924999999999992</c:v>
                </c:pt>
                <c:pt idx="3">
                  <c:v>0.53474999999999995</c:v>
                </c:pt>
                <c:pt idx="4">
                  <c:v>0.49909999999999999</c:v>
                </c:pt>
                <c:pt idx="5">
                  <c:v>0.47724999999999995</c:v>
                </c:pt>
                <c:pt idx="6">
                  <c:v>0.48184999999999995</c:v>
                </c:pt>
                <c:pt idx="7">
                  <c:v>0.48184999999999995</c:v>
                </c:pt>
                <c:pt idx="8">
                  <c:v>0.47724999999999995</c:v>
                </c:pt>
                <c:pt idx="9">
                  <c:v>0.48414999999999997</c:v>
                </c:pt>
                <c:pt idx="10">
                  <c:v>0.51112500000000005</c:v>
                </c:pt>
                <c:pt idx="11">
                  <c:v>0.50642500000000001</c:v>
                </c:pt>
                <c:pt idx="12">
                  <c:v>0.52680000000000005</c:v>
                </c:pt>
                <c:pt idx="13">
                  <c:v>0.51479999999999992</c:v>
                </c:pt>
                <c:pt idx="14">
                  <c:v>0.52429999999999999</c:v>
                </c:pt>
                <c:pt idx="15">
                  <c:v>0.52920000000000011</c:v>
                </c:pt>
                <c:pt idx="16">
                  <c:v>0.53625</c:v>
                </c:pt>
                <c:pt idx="17">
                  <c:v>0.53874999999999995</c:v>
                </c:pt>
                <c:pt idx="18">
                  <c:v>0.52147499999999991</c:v>
                </c:pt>
                <c:pt idx="19">
                  <c:v>0.50362499999999999</c:v>
                </c:pt>
                <c:pt idx="20">
                  <c:v>0.50439999999999996</c:v>
                </c:pt>
                <c:pt idx="21">
                  <c:v>0.46920000000000001</c:v>
                </c:pt>
                <c:pt idx="22">
                  <c:v>0.54059999999999997</c:v>
                </c:pt>
                <c:pt idx="23">
                  <c:v>0.5574741666666666</c:v>
                </c:pt>
                <c:pt idx="24">
                  <c:v>0.5638333333333333</c:v>
                </c:pt>
                <c:pt idx="25">
                  <c:v>0.56808000000000003</c:v>
                </c:pt>
                <c:pt idx="26">
                  <c:v>0.57504999999999995</c:v>
                </c:pt>
                <c:pt idx="27">
                  <c:v>0.55125000000000002</c:v>
                </c:pt>
                <c:pt idx="28">
                  <c:v>0.56891999999999998</c:v>
                </c:pt>
                <c:pt idx="29">
                  <c:v>0.58080000000000009</c:v>
                </c:pt>
                <c:pt idx="30">
                  <c:v>0.57024000000000008</c:v>
                </c:pt>
                <c:pt idx="31">
                  <c:v>0.58475999999999995</c:v>
                </c:pt>
                <c:pt idx="32">
                  <c:v>0.57684000000000002</c:v>
                </c:pt>
                <c:pt idx="33">
                  <c:v>0.58740000000000003</c:v>
                </c:pt>
                <c:pt idx="34">
                  <c:v>0.56496000000000002</c:v>
                </c:pt>
                <c:pt idx="35">
                  <c:v>0.5438400000000001</c:v>
                </c:pt>
                <c:pt idx="36">
                  <c:v>0.53592000000000006</c:v>
                </c:pt>
                <c:pt idx="37">
                  <c:v>0.52272000000000007</c:v>
                </c:pt>
                <c:pt idx="38">
                  <c:v>0.51480000000000004</c:v>
                </c:pt>
                <c:pt idx="39">
                  <c:v>0.51744000000000012</c:v>
                </c:pt>
                <c:pt idx="40">
                  <c:v>0.51744000000000001</c:v>
                </c:pt>
                <c:pt idx="41">
                  <c:v>0.51862666666666679</c:v>
                </c:pt>
                <c:pt idx="42">
                  <c:v>0.51840000000000008</c:v>
                </c:pt>
                <c:pt idx="43">
                  <c:v>0.51806666666666668</c:v>
                </c:pt>
                <c:pt idx="44">
                  <c:v>0.51386666666666658</c:v>
                </c:pt>
                <c:pt idx="45">
                  <c:v>0.50839999999999996</c:v>
                </c:pt>
                <c:pt idx="46">
                  <c:v>0.50963999999999998</c:v>
                </c:pt>
                <c:pt idx="47">
                  <c:v>0.50839999999999996</c:v>
                </c:pt>
                <c:pt idx="48">
                  <c:v>0.50839999999999996</c:v>
                </c:pt>
                <c:pt idx="49">
                  <c:v>0.50716000000000006</c:v>
                </c:pt>
                <c:pt idx="50">
                  <c:v>0.50716000000000006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'Figure 3'!$O$2</c:f>
              <c:strCache>
                <c:ptCount val="1"/>
                <c:pt idx="0">
                  <c:v>65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3'!$M$3:$M$53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xVal>
          <c:yVal>
            <c:numRef>
              <c:f>'Figure 3'!$O$3:$O$53</c:f>
              <c:numCache>
                <c:formatCode>0%</c:formatCode>
                <c:ptCount val="51"/>
                <c:pt idx="0">
                  <c:v>0.49099999999999999</c:v>
                </c:pt>
                <c:pt idx="1">
                  <c:v>0.52300000000000002</c:v>
                </c:pt>
                <c:pt idx="2">
                  <c:v>0.495</c:v>
                </c:pt>
                <c:pt idx="3">
                  <c:v>0.46500000000000002</c:v>
                </c:pt>
                <c:pt idx="4">
                  <c:v>0.434</c:v>
                </c:pt>
                <c:pt idx="5">
                  <c:v>0.41499999999999998</c:v>
                </c:pt>
                <c:pt idx="6">
                  <c:v>0.41899999999999998</c:v>
                </c:pt>
                <c:pt idx="7">
                  <c:v>0.41899999999999998</c:v>
                </c:pt>
                <c:pt idx="8">
                  <c:v>0.41499999999999998</c:v>
                </c:pt>
                <c:pt idx="9">
                  <c:v>0.42100000000000004</c:v>
                </c:pt>
                <c:pt idx="10">
                  <c:v>0.435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0.42899999999999999</c:v>
                </c:pt>
                <c:pt idx="14">
                  <c:v>0.42799999999999999</c:v>
                </c:pt>
                <c:pt idx="15">
                  <c:v>0.43200000000000005</c:v>
                </c:pt>
                <c:pt idx="16">
                  <c:v>0.42899999999999999</c:v>
                </c:pt>
                <c:pt idx="17">
                  <c:v>0.43099999999999999</c:v>
                </c:pt>
                <c:pt idx="18">
                  <c:v>0.40899999999999997</c:v>
                </c:pt>
                <c:pt idx="19">
                  <c:v>0.39500000000000002</c:v>
                </c:pt>
                <c:pt idx="20">
                  <c:v>0.38799999999999996</c:v>
                </c:pt>
                <c:pt idx="21">
                  <c:v>0.39100000000000001</c:v>
                </c:pt>
                <c:pt idx="22">
                  <c:v>0.40799999999999997</c:v>
                </c:pt>
                <c:pt idx="23">
                  <c:v>0.41600000000000004</c:v>
                </c:pt>
                <c:pt idx="24">
                  <c:v>0.41799999999999998</c:v>
                </c:pt>
                <c:pt idx="25">
                  <c:v>0.41700000000000004</c:v>
                </c:pt>
                <c:pt idx="26">
                  <c:v>0.41799999999999998</c:v>
                </c:pt>
                <c:pt idx="27">
                  <c:v>0.40399999999999997</c:v>
                </c:pt>
                <c:pt idx="28">
                  <c:v>0.39100000000000001</c:v>
                </c:pt>
                <c:pt idx="29">
                  <c:v>0.40399999999999997</c:v>
                </c:pt>
                <c:pt idx="30">
                  <c:v>0.41200000000000003</c:v>
                </c:pt>
                <c:pt idx="31">
                  <c:v>0.41200000000000003</c:v>
                </c:pt>
                <c:pt idx="32">
                  <c:v>0.40799999999999997</c:v>
                </c:pt>
                <c:pt idx="33">
                  <c:v>0.41700000000000004</c:v>
                </c:pt>
                <c:pt idx="34">
                  <c:v>0.40899999999999997</c:v>
                </c:pt>
                <c:pt idx="35">
                  <c:v>0.39500000000000002</c:v>
                </c:pt>
                <c:pt idx="36">
                  <c:v>0.38900000000000001</c:v>
                </c:pt>
                <c:pt idx="37">
                  <c:v>0.37799999999999995</c:v>
                </c:pt>
                <c:pt idx="38">
                  <c:v>0.371</c:v>
                </c:pt>
                <c:pt idx="39">
                  <c:v>0.371</c:v>
                </c:pt>
                <c:pt idx="40">
                  <c:v>0.371</c:v>
                </c:pt>
                <c:pt idx="41">
                  <c:v>0.371</c:v>
                </c:pt>
                <c:pt idx="42">
                  <c:v>0.371</c:v>
                </c:pt>
                <c:pt idx="43">
                  <c:v>0.37</c:v>
                </c:pt>
                <c:pt idx="44">
                  <c:v>0.36700000000000005</c:v>
                </c:pt>
                <c:pt idx="45">
                  <c:v>0.36299999999999999</c:v>
                </c:pt>
                <c:pt idx="46">
                  <c:v>0.36399999999999999</c:v>
                </c:pt>
                <c:pt idx="47">
                  <c:v>0.36399999999999999</c:v>
                </c:pt>
                <c:pt idx="48">
                  <c:v>0.36299999999999999</c:v>
                </c:pt>
                <c:pt idx="49">
                  <c:v>0.36299999999999999</c:v>
                </c:pt>
                <c:pt idx="50">
                  <c:v>0.36299999999999999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'Figure 3'!$N$2</c:f>
              <c:strCache>
                <c:ptCount val="1"/>
                <c:pt idx="0">
                  <c:v>62</c:v>
                </c:pt>
              </c:strCache>
            </c:strRef>
          </c:tx>
          <c:spPr>
            <a:ln w="25400">
              <a:solidFill>
                <a:schemeClr val="tx1">
                  <a:lumMod val="95000"/>
                  <a:lumOff val="5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'Figure 3'!$M$3:$M$53</c:f>
              <c:numCache>
                <c:formatCode>General</c:formatCode>
                <c:ptCount val="5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</c:numCache>
            </c:numRef>
          </c:xVal>
          <c:yVal>
            <c:numRef>
              <c:f>'Figure 3'!$N$3:$N$53</c:f>
              <c:numCache>
                <c:formatCode>0%</c:formatCode>
                <c:ptCount val="51"/>
                <c:pt idx="0">
                  <c:v>0.39280000000000004</c:v>
                </c:pt>
                <c:pt idx="1">
                  <c:v>0.41840000000000005</c:v>
                </c:pt>
                <c:pt idx="2">
                  <c:v>0.39600000000000002</c:v>
                </c:pt>
                <c:pt idx="3">
                  <c:v>0.37200000000000005</c:v>
                </c:pt>
                <c:pt idx="4">
                  <c:v>0.34720000000000001</c:v>
                </c:pt>
                <c:pt idx="5">
                  <c:v>0.33200000000000002</c:v>
                </c:pt>
                <c:pt idx="6">
                  <c:v>0.33520000000000005</c:v>
                </c:pt>
                <c:pt idx="7">
                  <c:v>0.33520000000000005</c:v>
                </c:pt>
                <c:pt idx="8">
                  <c:v>0.33200000000000002</c:v>
                </c:pt>
                <c:pt idx="9">
                  <c:v>0.33679999999999999</c:v>
                </c:pt>
                <c:pt idx="10">
                  <c:v>0.34800000000000003</c:v>
                </c:pt>
                <c:pt idx="11">
                  <c:v>0.34480000000000005</c:v>
                </c:pt>
                <c:pt idx="12">
                  <c:v>0.35119999999999996</c:v>
                </c:pt>
                <c:pt idx="13">
                  <c:v>0.34320000000000001</c:v>
                </c:pt>
                <c:pt idx="14">
                  <c:v>0.34240000000000004</c:v>
                </c:pt>
                <c:pt idx="15">
                  <c:v>0.34560000000000002</c:v>
                </c:pt>
                <c:pt idx="16">
                  <c:v>0.34320000000000001</c:v>
                </c:pt>
                <c:pt idx="17">
                  <c:v>0.34480000000000005</c:v>
                </c:pt>
                <c:pt idx="18">
                  <c:v>0.32719999999999999</c:v>
                </c:pt>
                <c:pt idx="19">
                  <c:v>0.316</c:v>
                </c:pt>
                <c:pt idx="20">
                  <c:v>0.31040000000000001</c:v>
                </c:pt>
                <c:pt idx="21">
                  <c:v>0.31280000000000002</c:v>
                </c:pt>
                <c:pt idx="22">
                  <c:v>0.32640000000000002</c:v>
                </c:pt>
                <c:pt idx="23">
                  <c:v>0.33329166666666671</c:v>
                </c:pt>
                <c:pt idx="24">
                  <c:v>0.33291666666666664</c:v>
                </c:pt>
                <c:pt idx="25">
                  <c:v>0.33480000000000004</c:v>
                </c:pt>
                <c:pt idx="26">
                  <c:v>0.33273333333333333</c:v>
                </c:pt>
                <c:pt idx="27">
                  <c:v>0.31850000000000001</c:v>
                </c:pt>
                <c:pt idx="28">
                  <c:v>0.32325000000000004</c:v>
                </c:pt>
                <c:pt idx="29">
                  <c:v>0.33</c:v>
                </c:pt>
                <c:pt idx="30">
                  <c:v>0.32400000000000007</c:v>
                </c:pt>
                <c:pt idx="31">
                  <c:v>0.33224999999999993</c:v>
                </c:pt>
                <c:pt idx="32">
                  <c:v>0.32775000000000004</c:v>
                </c:pt>
                <c:pt idx="33">
                  <c:v>0.33374999999999999</c:v>
                </c:pt>
                <c:pt idx="34">
                  <c:v>0.32099999999999995</c:v>
                </c:pt>
                <c:pt idx="35">
                  <c:v>0.309</c:v>
                </c:pt>
                <c:pt idx="36">
                  <c:v>0.30450000000000005</c:v>
                </c:pt>
                <c:pt idx="37">
                  <c:v>0.29700000000000004</c:v>
                </c:pt>
                <c:pt idx="38">
                  <c:v>0.29249999999999998</c:v>
                </c:pt>
                <c:pt idx="39">
                  <c:v>0.29400000000000004</c:v>
                </c:pt>
                <c:pt idx="40">
                  <c:v>0.29370000000000002</c:v>
                </c:pt>
                <c:pt idx="41">
                  <c:v>0.29406666666666664</c:v>
                </c:pt>
                <c:pt idx="42">
                  <c:v>0.29362500000000002</c:v>
                </c:pt>
                <c:pt idx="43">
                  <c:v>0.29311666666666669</c:v>
                </c:pt>
                <c:pt idx="44">
                  <c:v>0.29041666666666666</c:v>
                </c:pt>
                <c:pt idx="45">
                  <c:v>0.28699999999999998</c:v>
                </c:pt>
                <c:pt idx="46">
                  <c:v>0.28770000000000001</c:v>
                </c:pt>
                <c:pt idx="47">
                  <c:v>0.28699999999999998</c:v>
                </c:pt>
                <c:pt idx="48">
                  <c:v>0.28699999999999998</c:v>
                </c:pt>
                <c:pt idx="49">
                  <c:v>0.28629999999999994</c:v>
                </c:pt>
                <c:pt idx="50">
                  <c:v>0.28629999999999994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50528"/>
        <c:axId val="193700992"/>
      </c:scatterChart>
      <c:valAx>
        <c:axId val="188550528"/>
        <c:scaling>
          <c:orientation val="minMax"/>
          <c:max val="2030"/>
          <c:min val="1980"/>
        </c:scaling>
        <c:delete val="0"/>
        <c:axPos val="b"/>
        <c:numFmt formatCode="General" sourceLinked="1"/>
        <c:majorTickMark val="out"/>
        <c:minorTickMark val="none"/>
        <c:tickLblPos val="nextTo"/>
        <c:crossAx val="193700992"/>
        <c:crosses val="autoZero"/>
        <c:crossBetween val="midCat"/>
      </c:valAx>
      <c:valAx>
        <c:axId val="193700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85505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682292473071794"/>
          <c:y val="0.63840424098305348"/>
          <c:w val="0.15796608481358429"/>
          <c:h val="0.2013864538003689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/>
          <a:cs typeface="Times New Roman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49518810148703E-2"/>
          <c:y val="5.1400554097404502E-2"/>
          <c:w val="0.87607852143482101"/>
          <c:h val="0.76515935508061494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4'!$R$4</c:f>
              <c:strCache>
                <c:ptCount val="1"/>
                <c:pt idx="0">
                  <c:v>FRA = 65</c:v>
                </c:pt>
              </c:strCache>
            </c:strRef>
          </c:tx>
          <c:spPr>
            <a:ln w="19050" cmpd="sng">
              <a:solidFill>
                <a:srgbClr val="7F7F7F"/>
              </a:solidFill>
              <a:prstDash val="solid"/>
            </a:ln>
          </c:spPr>
          <c:marker>
            <c:symbol val="none"/>
          </c:marker>
          <c:cat>
            <c:numRef>
              <c:f>'Figure 4'!$T$5:$T$32</c:f>
              <c:numCache>
                <c:formatCode>General</c:formatCode>
                <c:ptCount val="28"/>
                <c:pt idx="1">
                  <c:v>62</c:v>
                </c:pt>
                <c:pt idx="4">
                  <c:v>62.5</c:v>
                </c:pt>
                <c:pt idx="7">
                  <c:v>63</c:v>
                </c:pt>
                <c:pt idx="10">
                  <c:v>63.5</c:v>
                </c:pt>
                <c:pt idx="13">
                  <c:v>64</c:v>
                </c:pt>
                <c:pt idx="16">
                  <c:v>64.5</c:v>
                </c:pt>
                <c:pt idx="19">
                  <c:v>65</c:v>
                </c:pt>
                <c:pt idx="22">
                  <c:v>65.5</c:v>
                </c:pt>
                <c:pt idx="25">
                  <c:v>66</c:v>
                </c:pt>
              </c:numCache>
            </c:numRef>
          </c:cat>
          <c:val>
            <c:numRef>
              <c:f>'Figure 4'!$R$5:$R$32</c:f>
              <c:numCache>
                <c:formatCode>0%</c:formatCode>
                <c:ptCount val="28"/>
                <c:pt idx="0">
                  <c:v>2.1944399999999999E-2</c:v>
                </c:pt>
                <c:pt idx="1">
                  <c:v>0.1107701</c:v>
                </c:pt>
                <c:pt idx="2">
                  <c:v>5.2973300000000001E-2</c:v>
                </c:pt>
                <c:pt idx="3">
                  <c:v>3.0797100000000001E-2</c:v>
                </c:pt>
                <c:pt idx="4">
                  <c:v>3.0370399999999999E-2</c:v>
                </c:pt>
                <c:pt idx="5">
                  <c:v>2.1903300000000001E-2</c:v>
                </c:pt>
                <c:pt idx="6">
                  <c:v>3.5714299999999997E-2</c:v>
                </c:pt>
                <c:pt idx="7">
                  <c:v>5.3852200000000003E-2</c:v>
                </c:pt>
                <c:pt idx="8">
                  <c:v>2.6672299999999999E-2</c:v>
                </c:pt>
                <c:pt idx="9">
                  <c:v>2.1645000000000001E-2</c:v>
                </c:pt>
                <c:pt idx="10">
                  <c:v>2.3642699999999999E-2</c:v>
                </c:pt>
                <c:pt idx="11">
                  <c:v>2.7385199999999998E-2</c:v>
                </c:pt>
                <c:pt idx="12">
                  <c:v>2.2890500000000001E-2</c:v>
                </c:pt>
                <c:pt idx="13">
                  <c:v>4.5454500000000002E-2</c:v>
                </c:pt>
                <c:pt idx="14">
                  <c:v>3.09229E-2</c:v>
                </c:pt>
                <c:pt idx="15">
                  <c:v>3.0821899999999999E-2</c:v>
                </c:pt>
                <c:pt idx="16">
                  <c:v>2.3737399999999999E-2</c:v>
                </c:pt>
                <c:pt idx="17">
                  <c:v>3.1892999999999998E-2</c:v>
                </c:pt>
                <c:pt idx="18">
                  <c:v>4.2025899999999998E-2</c:v>
                </c:pt>
                <c:pt idx="19">
                  <c:v>0.1674234</c:v>
                </c:pt>
                <c:pt idx="20">
                  <c:v>7.8559699999999996E-2</c:v>
                </c:pt>
                <c:pt idx="21">
                  <c:v>8.7452500000000002E-2</c:v>
                </c:pt>
                <c:pt idx="22">
                  <c:v>4.9549500000000003E-2</c:v>
                </c:pt>
                <c:pt idx="23">
                  <c:v>6.7567600000000005E-2</c:v>
                </c:pt>
                <c:pt idx="24">
                  <c:v>6.4425800000000005E-2</c:v>
                </c:pt>
                <c:pt idx="25">
                  <c:v>9.9041500000000005E-2</c:v>
                </c:pt>
                <c:pt idx="26">
                  <c:v>8.7999999999999995E-2</c:v>
                </c:pt>
                <c:pt idx="27">
                  <c:v>0.1116505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4'!$S$4</c:f>
              <c:strCache>
                <c:ptCount val="1"/>
                <c:pt idx="0">
                  <c:v>FRA = 66</c:v>
                </c:pt>
              </c:strCache>
            </c:strRef>
          </c:tx>
          <c:spPr>
            <a:ln w="19050" cmpd="sng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4'!$T$5:$T$32</c:f>
              <c:numCache>
                <c:formatCode>General</c:formatCode>
                <c:ptCount val="28"/>
                <c:pt idx="1">
                  <c:v>62</c:v>
                </c:pt>
                <c:pt idx="4">
                  <c:v>62.5</c:v>
                </c:pt>
                <c:pt idx="7">
                  <c:v>63</c:v>
                </c:pt>
                <c:pt idx="10">
                  <c:v>63.5</c:v>
                </c:pt>
                <c:pt idx="13">
                  <c:v>64</c:v>
                </c:pt>
                <c:pt idx="16">
                  <c:v>64.5</c:v>
                </c:pt>
                <c:pt idx="19">
                  <c:v>65</c:v>
                </c:pt>
                <c:pt idx="22">
                  <c:v>65.5</c:v>
                </c:pt>
                <c:pt idx="25">
                  <c:v>66</c:v>
                </c:pt>
              </c:numCache>
            </c:numRef>
          </c:cat>
          <c:val>
            <c:numRef>
              <c:f>'Figure 4'!$S$5:$S$32</c:f>
              <c:numCache>
                <c:formatCode>0%</c:formatCode>
                <c:ptCount val="28"/>
                <c:pt idx="0">
                  <c:v>1.23675E-2</c:v>
                </c:pt>
                <c:pt idx="1">
                  <c:v>7.5317599999999998E-2</c:v>
                </c:pt>
                <c:pt idx="2">
                  <c:v>4.7008500000000002E-2</c:v>
                </c:pt>
                <c:pt idx="3">
                  <c:v>3.3018899999999997E-2</c:v>
                </c:pt>
                <c:pt idx="4">
                  <c:v>2.5252500000000001E-2</c:v>
                </c:pt>
                <c:pt idx="5">
                  <c:v>2.3936200000000001E-2</c:v>
                </c:pt>
                <c:pt idx="6">
                  <c:v>2.2535199999999998E-2</c:v>
                </c:pt>
                <c:pt idx="7">
                  <c:v>2.5147900000000001E-2</c:v>
                </c:pt>
                <c:pt idx="8">
                  <c:v>2.1739100000000001E-2</c:v>
                </c:pt>
                <c:pt idx="9">
                  <c:v>2.2653699999999999E-2</c:v>
                </c:pt>
                <c:pt idx="10">
                  <c:v>3.0612199999999999E-2</c:v>
                </c:pt>
                <c:pt idx="11">
                  <c:v>3.2608699999999997E-2</c:v>
                </c:pt>
                <c:pt idx="12">
                  <c:v>1.9084E-2</c:v>
                </c:pt>
                <c:pt idx="13">
                  <c:v>3.1746000000000003E-2</c:v>
                </c:pt>
                <c:pt idx="14">
                  <c:v>1.6949200000000001E-2</c:v>
                </c:pt>
                <c:pt idx="15">
                  <c:v>1.7543900000000001E-2</c:v>
                </c:pt>
                <c:pt idx="16">
                  <c:v>2.2727299999999999E-2</c:v>
                </c:pt>
                <c:pt idx="17">
                  <c:v>2.85714E-2</c:v>
                </c:pt>
                <c:pt idx="18">
                  <c:v>4.0404000000000002E-2</c:v>
                </c:pt>
                <c:pt idx="19">
                  <c:v>0.13186809999999999</c:v>
                </c:pt>
                <c:pt idx="20">
                  <c:v>5.5555599999999997E-2</c:v>
                </c:pt>
                <c:pt idx="21">
                  <c:v>5.7376999999999997E-2</c:v>
                </c:pt>
                <c:pt idx="22">
                  <c:v>9.2592599999999997E-2</c:v>
                </c:pt>
                <c:pt idx="23">
                  <c:v>7.9545500000000005E-2</c:v>
                </c:pt>
                <c:pt idx="24">
                  <c:v>0.1081081</c:v>
                </c:pt>
                <c:pt idx="25">
                  <c:v>0.1896552</c:v>
                </c:pt>
                <c:pt idx="26">
                  <c:v>0.25</c:v>
                </c:pt>
                <c:pt idx="27">
                  <c:v>0.1842105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75680"/>
        <c:axId val="189857792"/>
      </c:lineChart>
      <c:catAx>
        <c:axId val="18917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50231578691552403"/>
              <c:y val="0.929376952880889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8985779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189857792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89175680"/>
        <c:crosses val="autoZero"/>
        <c:crossBetween val="between"/>
        <c:majorUnit val="0.1"/>
      </c:valAx>
      <c:spPr>
        <a:noFill/>
      </c:spPr>
    </c:plotArea>
    <c:legend>
      <c:legendPos val="r"/>
      <c:layout>
        <c:manualLayout>
          <c:xMode val="edge"/>
          <c:yMode val="edge"/>
          <c:x val="0.12902024433575299"/>
          <c:y val="0.10186764952253299"/>
          <c:w val="0.25020090803412798"/>
          <c:h val="0.188379293013904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6</xdr:col>
      <xdr:colOff>647700</xdr:colOff>
      <xdr:row>17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395287</xdr:colOff>
      <xdr:row>2</xdr:row>
      <xdr:rowOff>152400</xdr:rowOff>
    </xdr:from>
    <xdr:to>
      <xdr:col>8</xdr:col>
      <xdr:colOff>434975</xdr:colOff>
      <xdr:row>21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233362</xdr:colOff>
      <xdr:row>4</xdr:row>
      <xdr:rowOff>76199</xdr:rowOff>
    </xdr:from>
    <xdr:to>
      <xdr:col>7</xdr:col>
      <xdr:colOff>276225</xdr:colOff>
      <xdr:row>22</xdr:row>
      <xdr:rowOff>33336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0</xdr:rowOff>
    </xdr:from>
    <xdr:to>
      <xdr:col>10</xdr:col>
      <xdr:colOff>257174</xdr:colOff>
      <xdr:row>20</xdr:row>
      <xdr:rowOff>38099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19</xdr:row>
      <xdr:rowOff>161925</xdr:rowOff>
    </xdr:from>
    <xdr:to>
      <xdr:col>29</xdr:col>
      <xdr:colOff>0</xdr:colOff>
      <xdr:row>32</xdr:row>
      <xdr:rowOff>114300</xdr:rowOff>
    </xdr:to>
    <xdr:cxnSp macro="">
      <xdr:nvCxnSpPr>
        <xdr:cNvPr id="3" name="Straight Connector 2"/>
        <xdr:cNvCxnSpPr/>
      </xdr:nvCxnSpPr>
      <xdr:spPr>
        <a:xfrm flipV="1">
          <a:off x="11010900" y="3781425"/>
          <a:ext cx="0" cy="2428875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485775</xdr:colOff>
      <xdr:row>19</xdr:row>
      <xdr:rowOff>161925</xdr:rowOff>
    </xdr:from>
    <xdr:to>
      <xdr:col>32</xdr:col>
      <xdr:colOff>485775</xdr:colOff>
      <xdr:row>32</xdr:row>
      <xdr:rowOff>114300</xdr:rowOff>
    </xdr:to>
    <xdr:cxnSp macro="">
      <xdr:nvCxnSpPr>
        <xdr:cNvPr id="4" name="Straight Connector 3"/>
        <xdr:cNvCxnSpPr/>
      </xdr:nvCxnSpPr>
      <xdr:spPr>
        <a:xfrm flipV="1">
          <a:off x="13268325" y="3781425"/>
          <a:ext cx="0" cy="2428875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38100</xdr:colOff>
      <xdr:row>19</xdr:row>
      <xdr:rowOff>171450</xdr:rowOff>
    </xdr:from>
    <xdr:to>
      <xdr:col>34</xdr:col>
      <xdr:colOff>38100</xdr:colOff>
      <xdr:row>32</xdr:row>
      <xdr:rowOff>123825</xdr:rowOff>
    </xdr:to>
    <xdr:cxnSp macro="">
      <xdr:nvCxnSpPr>
        <xdr:cNvPr id="5" name="Straight Connector 4"/>
        <xdr:cNvCxnSpPr/>
      </xdr:nvCxnSpPr>
      <xdr:spPr>
        <a:xfrm flipV="1">
          <a:off x="14001750" y="3790950"/>
          <a:ext cx="0" cy="2428875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 t="str">
            <v>197050</v>
          </cell>
          <cell r="B1">
            <v>1970</v>
          </cell>
          <cell r="C1" t="str">
            <v>50</v>
          </cell>
          <cell r="D1">
            <v>0.95338475704193104</v>
          </cell>
        </row>
        <row r="2">
          <cell r="A2" t="str">
            <v>197051</v>
          </cell>
          <cell r="B2">
            <v>1970</v>
          </cell>
          <cell r="C2" t="str">
            <v>51</v>
          </cell>
          <cell r="D2">
            <v>0.93715232610702504</v>
          </cell>
        </row>
        <row r="3">
          <cell r="A3" t="str">
            <v>197052</v>
          </cell>
          <cell r="B3">
            <v>1970</v>
          </cell>
          <cell r="C3" t="str">
            <v>52</v>
          </cell>
          <cell r="D3">
            <v>0.93102139234542802</v>
          </cell>
        </row>
        <row r="4">
          <cell r="A4" t="str">
            <v>197053</v>
          </cell>
          <cell r="B4">
            <v>1970</v>
          </cell>
          <cell r="C4" t="str">
            <v>53</v>
          </cell>
          <cell r="D4">
            <v>0.93068420886993397</v>
          </cell>
        </row>
        <row r="5">
          <cell r="A5" t="str">
            <v>197054</v>
          </cell>
          <cell r="B5">
            <v>1970</v>
          </cell>
          <cell r="C5" t="str">
            <v>54</v>
          </cell>
          <cell r="D5">
            <v>0.92653435468673695</v>
          </cell>
        </row>
        <row r="6">
          <cell r="A6" t="str">
            <v>197055</v>
          </cell>
          <cell r="B6">
            <v>1970</v>
          </cell>
          <cell r="C6" t="str">
            <v>55</v>
          </cell>
          <cell r="D6">
            <v>0.91213518381118797</v>
          </cell>
        </row>
        <row r="7">
          <cell r="A7" t="str">
            <v>197056</v>
          </cell>
          <cell r="B7">
            <v>1970</v>
          </cell>
          <cell r="C7" t="str">
            <v>56</v>
          </cell>
          <cell r="D7">
            <v>0.90806406736373901</v>
          </cell>
        </row>
        <row r="8">
          <cell r="A8" t="str">
            <v>197057</v>
          </cell>
          <cell r="B8">
            <v>1970</v>
          </cell>
          <cell r="C8" t="str">
            <v>57</v>
          </cell>
          <cell r="D8">
            <v>0.90089946985244795</v>
          </cell>
        </row>
        <row r="9">
          <cell r="A9" t="str">
            <v>197058</v>
          </cell>
          <cell r="B9">
            <v>1970</v>
          </cell>
          <cell r="C9" t="str">
            <v>58</v>
          </cell>
          <cell r="D9">
            <v>0.88049954175949097</v>
          </cell>
        </row>
        <row r="10">
          <cell r="A10" t="str">
            <v>197059</v>
          </cell>
          <cell r="B10">
            <v>1970</v>
          </cell>
          <cell r="C10" t="str">
            <v>59</v>
          </cell>
          <cell r="D10">
            <v>0.870247662067413</v>
          </cell>
        </row>
        <row r="11">
          <cell r="A11" t="str">
            <v>197060</v>
          </cell>
          <cell r="B11">
            <v>1970</v>
          </cell>
          <cell r="C11" t="str">
            <v>60</v>
          </cell>
          <cell r="D11">
            <v>0.84847056865692105</v>
          </cell>
        </row>
        <row r="12">
          <cell r="A12" t="str">
            <v>197061</v>
          </cell>
          <cell r="B12">
            <v>1970</v>
          </cell>
          <cell r="C12" t="str">
            <v>61</v>
          </cell>
          <cell r="D12">
            <v>0.80083560943603505</v>
          </cell>
        </row>
        <row r="13">
          <cell r="A13" t="str">
            <v>197062</v>
          </cell>
          <cell r="B13">
            <v>1970</v>
          </cell>
          <cell r="C13" t="str">
            <v>62</v>
          </cell>
          <cell r="D13">
            <v>0.77479559183120705</v>
          </cell>
        </row>
        <row r="14">
          <cell r="A14" t="str">
            <v>197063</v>
          </cell>
          <cell r="B14">
            <v>1970</v>
          </cell>
          <cell r="C14" t="str">
            <v>63</v>
          </cell>
          <cell r="D14">
            <v>0.66554260253906306</v>
          </cell>
        </row>
        <row r="15">
          <cell r="A15" t="str">
            <v>197064</v>
          </cell>
          <cell r="B15">
            <v>1970</v>
          </cell>
          <cell r="C15" t="str">
            <v>64</v>
          </cell>
          <cell r="D15">
            <v>0.683171987533569</v>
          </cell>
        </row>
        <row r="16">
          <cell r="A16" t="str">
            <v>197065</v>
          </cell>
          <cell r="B16">
            <v>1970</v>
          </cell>
          <cell r="C16" t="str">
            <v>65</v>
          </cell>
          <cell r="D16">
            <v>0.53424715995788596</v>
          </cell>
        </row>
        <row r="17">
          <cell r="A17" t="str">
            <v>197066</v>
          </cell>
          <cell r="B17">
            <v>1970</v>
          </cell>
          <cell r="C17" t="str">
            <v>66</v>
          </cell>
          <cell r="D17">
            <v>0.44632419943809498</v>
          </cell>
        </row>
        <row r="18">
          <cell r="A18" t="str">
            <v>197067</v>
          </cell>
          <cell r="B18">
            <v>1970</v>
          </cell>
          <cell r="C18" t="str">
            <v>67</v>
          </cell>
          <cell r="D18">
            <v>0.42515033483505199</v>
          </cell>
        </row>
        <row r="19">
          <cell r="A19" t="str">
            <v>197068</v>
          </cell>
          <cell r="B19">
            <v>1970</v>
          </cell>
          <cell r="C19" t="str">
            <v>68</v>
          </cell>
          <cell r="D19">
            <v>0.38814264535903897</v>
          </cell>
        </row>
        <row r="20">
          <cell r="A20" t="str">
            <v>197069</v>
          </cell>
          <cell r="B20">
            <v>1970</v>
          </cell>
          <cell r="C20" t="str">
            <v>69</v>
          </cell>
          <cell r="D20">
            <v>0.352903783321381</v>
          </cell>
        </row>
        <row r="21">
          <cell r="A21" t="str">
            <v>197070</v>
          </cell>
          <cell r="B21">
            <v>1970</v>
          </cell>
          <cell r="C21" t="str">
            <v>70</v>
          </cell>
          <cell r="D21">
            <v>0.348241657018662</v>
          </cell>
        </row>
        <row r="22">
          <cell r="A22" t="str">
            <v>197071</v>
          </cell>
          <cell r="B22">
            <v>1970</v>
          </cell>
          <cell r="C22" t="str">
            <v>71</v>
          </cell>
          <cell r="D22">
            <v>0.26217466592788702</v>
          </cell>
        </row>
        <row r="23">
          <cell r="A23" t="str">
            <v>197072</v>
          </cell>
          <cell r="B23">
            <v>1970</v>
          </cell>
          <cell r="C23" t="str">
            <v>72</v>
          </cell>
          <cell r="D23">
            <v>0.22828170657157901</v>
          </cell>
        </row>
        <row r="24">
          <cell r="A24" t="str">
            <v>197073</v>
          </cell>
          <cell r="B24">
            <v>1970</v>
          </cell>
          <cell r="C24" t="str">
            <v>73</v>
          </cell>
          <cell r="D24">
            <v>0.16296637058258101</v>
          </cell>
        </row>
        <row r="25">
          <cell r="A25" t="str">
            <v>197074</v>
          </cell>
          <cell r="B25">
            <v>1970</v>
          </cell>
          <cell r="C25" t="str">
            <v>74</v>
          </cell>
          <cell r="D25">
            <v>0.187207400798798</v>
          </cell>
        </row>
        <row r="26">
          <cell r="A26" t="str">
            <v>198550</v>
          </cell>
          <cell r="B26">
            <v>1985</v>
          </cell>
          <cell r="C26" t="str">
            <v>50</v>
          </cell>
          <cell r="D26">
            <v>0.919636070728302</v>
          </cell>
        </row>
        <row r="27">
          <cell r="A27" t="str">
            <v>198551</v>
          </cell>
          <cell r="B27">
            <v>1985</v>
          </cell>
          <cell r="C27" t="str">
            <v>51</v>
          </cell>
          <cell r="D27">
            <v>0.897510886192322</v>
          </cell>
        </row>
        <row r="28">
          <cell r="A28" t="str">
            <v>198552</v>
          </cell>
          <cell r="B28">
            <v>1985</v>
          </cell>
          <cell r="C28" t="str">
            <v>52</v>
          </cell>
          <cell r="D28">
            <v>0.87829810380935702</v>
          </cell>
        </row>
        <row r="29">
          <cell r="A29" t="str">
            <v>198553</v>
          </cell>
          <cell r="B29">
            <v>1985</v>
          </cell>
          <cell r="C29" t="str">
            <v>53</v>
          </cell>
          <cell r="D29">
            <v>0.88608318567276001</v>
          </cell>
        </row>
        <row r="30">
          <cell r="A30" t="str">
            <v>198554</v>
          </cell>
          <cell r="B30">
            <v>1985</v>
          </cell>
          <cell r="C30" t="str">
            <v>54</v>
          </cell>
          <cell r="D30">
            <v>0.85779207944869995</v>
          </cell>
        </row>
        <row r="31">
          <cell r="A31" t="str">
            <v>198555</v>
          </cell>
          <cell r="B31">
            <v>1985</v>
          </cell>
          <cell r="C31" t="str">
            <v>55</v>
          </cell>
          <cell r="D31">
            <v>0.82588213682174705</v>
          </cell>
        </row>
        <row r="32">
          <cell r="A32" t="str">
            <v>198556</v>
          </cell>
          <cell r="B32">
            <v>1985</v>
          </cell>
          <cell r="C32" t="str">
            <v>56</v>
          </cell>
          <cell r="D32">
            <v>0.79746085405349698</v>
          </cell>
        </row>
        <row r="33">
          <cell r="A33" t="str">
            <v>198557</v>
          </cell>
          <cell r="B33">
            <v>1985</v>
          </cell>
          <cell r="C33" t="str">
            <v>57</v>
          </cell>
          <cell r="D33">
            <v>0.81152284145355202</v>
          </cell>
        </row>
        <row r="34">
          <cell r="A34" t="str">
            <v>198558</v>
          </cell>
          <cell r="B34">
            <v>1985</v>
          </cell>
          <cell r="C34" t="str">
            <v>58</v>
          </cell>
          <cell r="D34">
            <v>0.76105093955993697</v>
          </cell>
        </row>
        <row r="35">
          <cell r="A35" t="str">
            <v>198559</v>
          </cell>
          <cell r="B35">
            <v>1985</v>
          </cell>
          <cell r="C35" t="str">
            <v>59</v>
          </cell>
          <cell r="D35">
            <v>0.74975883960723899</v>
          </cell>
        </row>
        <row r="36">
          <cell r="A36" t="str">
            <v>198560</v>
          </cell>
          <cell r="B36">
            <v>1985</v>
          </cell>
          <cell r="C36" t="str">
            <v>60</v>
          </cell>
          <cell r="D36">
            <v>0.70094972848892201</v>
          </cell>
        </row>
        <row r="37">
          <cell r="A37" t="str">
            <v>198561</v>
          </cell>
          <cell r="B37">
            <v>1985</v>
          </cell>
          <cell r="C37" t="str">
            <v>61</v>
          </cell>
          <cell r="D37">
            <v>0.648678839206696</v>
          </cell>
        </row>
        <row r="38">
          <cell r="A38" t="str">
            <v>198562</v>
          </cell>
          <cell r="B38">
            <v>1985</v>
          </cell>
          <cell r="C38" t="str">
            <v>62</v>
          </cell>
          <cell r="D38">
            <v>0.49447116255760198</v>
          </cell>
        </row>
        <row r="39">
          <cell r="A39" t="str">
            <v>198563</v>
          </cell>
          <cell r="B39">
            <v>1985</v>
          </cell>
          <cell r="C39" t="str">
            <v>63</v>
          </cell>
          <cell r="D39">
            <v>0.45982936024665799</v>
          </cell>
        </row>
        <row r="40">
          <cell r="A40" t="str">
            <v>198564</v>
          </cell>
          <cell r="B40">
            <v>1985</v>
          </cell>
          <cell r="C40" t="str">
            <v>64</v>
          </cell>
          <cell r="D40">
            <v>0.470460385084152</v>
          </cell>
        </row>
        <row r="41">
          <cell r="A41" t="str">
            <v>198565</v>
          </cell>
          <cell r="B41">
            <v>1985</v>
          </cell>
          <cell r="C41" t="str">
            <v>65</v>
          </cell>
          <cell r="D41">
            <v>0.32582765817642201</v>
          </cell>
        </row>
        <row r="42">
          <cell r="A42" t="str">
            <v>198566</v>
          </cell>
          <cell r="B42">
            <v>1985</v>
          </cell>
          <cell r="C42" t="str">
            <v>66</v>
          </cell>
          <cell r="D42">
            <v>0.26353126764297502</v>
          </cell>
        </row>
        <row r="43">
          <cell r="A43" t="str">
            <v>198567</v>
          </cell>
          <cell r="B43">
            <v>1985</v>
          </cell>
          <cell r="C43" t="str">
            <v>67</v>
          </cell>
          <cell r="D43">
            <v>0.240554809570313</v>
          </cell>
        </row>
        <row r="44">
          <cell r="A44" t="str">
            <v>198568</v>
          </cell>
          <cell r="B44">
            <v>1985</v>
          </cell>
          <cell r="C44" t="str">
            <v>68</v>
          </cell>
          <cell r="D44">
            <v>0.19608762860298201</v>
          </cell>
        </row>
        <row r="45">
          <cell r="A45" t="str">
            <v>198569</v>
          </cell>
          <cell r="B45">
            <v>1985</v>
          </cell>
          <cell r="C45" t="str">
            <v>69</v>
          </cell>
          <cell r="D45">
            <v>0.20285613834857899</v>
          </cell>
        </row>
        <row r="46">
          <cell r="A46" t="str">
            <v>198570</v>
          </cell>
          <cell r="B46">
            <v>1985</v>
          </cell>
          <cell r="C46" t="str">
            <v>70</v>
          </cell>
          <cell r="D46">
            <v>0.20206762850284599</v>
          </cell>
        </row>
        <row r="47">
          <cell r="A47" t="str">
            <v>198571</v>
          </cell>
          <cell r="B47">
            <v>1985</v>
          </cell>
          <cell r="C47" t="str">
            <v>71</v>
          </cell>
          <cell r="D47">
            <v>0.17382757365703599</v>
          </cell>
        </row>
        <row r="48">
          <cell r="A48" t="str">
            <v>198572</v>
          </cell>
          <cell r="B48">
            <v>1985</v>
          </cell>
          <cell r="C48" t="str">
            <v>72</v>
          </cell>
          <cell r="D48">
            <v>0.14492838084697701</v>
          </cell>
        </row>
        <row r="49">
          <cell r="A49" t="str">
            <v>198573</v>
          </cell>
          <cell r="B49">
            <v>1985</v>
          </cell>
          <cell r="C49" t="str">
            <v>73</v>
          </cell>
          <cell r="D49">
            <v>0.16807104647159599</v>
          </cell>
        </row>
        <row r="50">
          <cell r="A50" t="str">
            <v>198574</v>
          </cell>
          <cell r="B50">
            <v>1985</v>
          </cell>
          <cell r="C50" t="str">
            <v>74</v>
          </cell>
          <cell r="D50">
            <v>9.4172537326812703E-2</v>
          </cell>
        </row>
        <row r="51">
          <cell r="A51" t="str">
            <v>201250</v>
          </cell>
          <cell r="B51">
            <v>2012</v>
          </cell>
          <cell r="C51" t="str">
            <v>50</v>
          </cell>
          <cell r="D51">
            <v>0.86762911081314098</v>
          </cell>
        </row>
        <row r="52">
          <cell r="A52" t="str">
            <v>201251</v>
          </cell>
          <cell r="B52">
            <v>2012</v>
          </cell>
          <cell r="C52" t="str">
            <v>51</v>
          </cell>
          <cell r="D52">
            <v>0.85757303237914995</v>
          </cell>
        </row>
        <row r="53">
          <cell r="A53" t="str">
            <v>201252</v>
          </cell>
          <cell r="B53">
            <v>2012</v>
          </cell>
          <cell r="C53" t="str">
            <v>52</v>
          </cell>
          <cell r="D53">
            <v>0.83076363801956199</v>
          </cell>
        </row>
        <row r="54">
          <cell r="A54" t="str">
            <v>201253</v>
          </cell>
          <cell r="B54">
            <v>2012</v>
          </cell>
          <cell r="C54" t="str">
            <v>53</v>
          </cell>
          <cell r="D54">
            <v>0.83645147085189797</v>
          </cell>
        </row>
        <row r="55">
          <cell r="A55" t="str">
            <v>201254</v>
          </cell>
          <cell r="B55">
            <v>2012</v>
          </cell>
          <cell r="C55" t="str">
            <v>54</v>
          </cell>
          <cell r="D55">
            <v>0.81832104921340898</v>
          </cell>
        </row>
        <row r="56">
          <cell r="A56" t="str">
            <v>201255</v>
          </cell>
          <cell r="B56">
            <v>2012</v>
          </cell>
          <cell r="C56" t="str">
            <v>55</v>
          </cell>
          <cell r="D56">
            <v>0.804768085479736</v>
          </cell>
        </row>
        <row r="57">
          <cell r="A57" t="str">
            <v>201256</v>
          </cell>
          <cell r="B57">
            <v>2012</v>
          </cell>
          <cell r="C57" t="str">
            <v>56</v>
          </cell>
          <cell r="D57">
            <v>0.80702579021453902</v>
          </cell>
        </row>
        <row r="58">
          <cell r="A58" t="str">
            <v>201257</v>
          </cell>
          <cell r="B58">
            <v>2012</v>
          </cell>
          <cell r="C58" t="str">
            <v>57</v>
          </cell>
          <cell r="D58">
            <v>0.76790022850036599</v>
          </cell>
        </row>
        <row r="59">
          <cell r="A59" t="str">
            <v>201258</v>
          </cell>
          <cell r="B59">
            <v>2012</v>
          </cell>
          <cell r="C59" t="str">
            <v>58</v>
          </cell>
          <cell r="D59">
            <v>0.76754897832870495</v>
          </cell>
        </row>
        <row r="60">
          <cell r="A60" t="str">
            <v>201259</v>
          </cell>
          <cell r="B60">
            <v>2012</v>
          </cell>
          <cell r="C60" t="str">
            <v>59</v>
          </cell>
          <cell r="D60">
            <v>0.72925513982772805</v>
          </cell>
        </row>
        <row r="61">
          <cell r="A61" t="str">
            <v>201260</v>
          </cell>
          <cell r="B61">
            <v>2012</v>
          </cell>
          <cell r="C61" t="str">
            <v>60</v>
          </cell>
          <cell r="D61">
            <v>0.70358103513717696</v>
          </cell>
        </row>
        <row r="62">
          <cell r="A62" t="str">
            <v>201261</v>
          </cell>
          <cell r="B62">
            <v>2012</v>
          </cell>
          <cell r="C62" t="str">
            <v>61</v>
          </cell>
          <cell r="D62">
            <v>0.69497728347778298</v>
          </cell>
        </row>
        <row r="63">
          <cell r="A63" t="str">
            <v>201262</v>
          </cell>
          <cell r="B63">
            <v>2012</v>
          </cell>
          <cell r="C63" t="str">
            <v>62</v>
          </cell>
          <cell r="D63">
            <v>0.60212582349777199</v>
          </cell>
        </row>
        <row r="64">
          <cell r="A64" t="str">
            <v>201263</v>
          </cell>
          <cell r="B64">
            <v>2012</v>
          </cell>
          <cell r="C64" t="str">
            <v>63</v>
          </cell>
          <cell r="D64">
            <v>0.55530637502670299</v>
          </cell>
        </row>
        <row r="65">
          <cell r="A65" t="str">
            <v>201264</v>
          </cell>
          <cell r="B65">
            <v>2012</v>
          </cell>
          <cell r="C65" t="str">
            <v>64</v>
          </cell>
          <cell r="D65">
            <v>0.484126776456833</v>
          </cell>
        </row>
        <row r="66">
          <cell r="A66" t="str">
            <v>201265</v>
          </cell>
          <cell r="B66">
            <v>2012</v>
          </cell>
          <cell r="C66" t="str">
            <v>65</v>
          </cell>
          <cell r="D66">
            <v>0.44989362359046903</v>
          </cell>
        </row>
        <row r="67">
          <cell r="A67" t="str">
            <v>201266</v>
          </cell>
          <cell r="B67">
            <v>2012</v>
          </cell>
          <cell r="C67" t="str">
            <v>66</v>
          </cell>
          <cell r="D67">
            <v>0.41565984487533603</v>
          </cell>
        </row>
        <row r="68">
          <cell r="A68" t="str">
            <v>201267</v>
          </cell>
          <cell r="B68">
            <v>2012</v>
          </cell>
          <cell r="C68" t="str">
            <v>67</v>
          </cell>
          <cell r="D68">
            <v>0.38410973548889199</v>
          </cell>
        </row>
        <row r="69">
          <cell r="A69" t="str">
            <v>201268</v>
          </cell>
          <cell r="B69">
            <v>2012</v>
          </cell>
          <cell r="C69" t="str">
            <v>68</v>
          </cell>
          <cell r="D69">
            <v>0.379942566156387</v>
          </cell>
        </row>
        <row r="70">
          <cell r="A70" t="str">
            <v>201269</v>
          </cell>
          <cell r="B70">
            <v>2012</v>
          </cell>
          <cell r="C70" t="str">
            <v>69</v>
          </cell>
          <cell r="D70">
            <v>0.28514480590820301</v>
          </cell>
        </row>
        <row r="71">
          <cell r="A71" t="str">
            <v>201270</v>
          </cell>
          <cell r="B71">
            <v>2012</v>
          </cell>
          <cell r="C71" t="str">
            <v>70</v>
          </cell>
          <cell r="D71">
            <v>0.289592504501343</v>
          </cell>
        </row>
        <row r="72">
          <cell r="A72" t="str">
            <v>201271</v>
          </cell>
          <cell r="B72">
            <v>2012</v>
          </cell>
          <cell r="C72" t="str">
            <v>71</v>
          </cell>
          <cell r="D72">
            <v>0.25921231508254999</v>
          </cell>
        </row>
        <row r="73">
          <cell r="A73" t="str">
            <v>201272</v>
          </cell>
          <cell r="B73">
            <v>2012</v>
          </cell>
          <cell r="C73" t="str">
            <v>72</v>
          </cell>
          <cell r="D73">
            <v>0.22619096934795399</v>
          </cell>
        </row>
        <row r="74">
          <cell r="A74" t="str">
            <v>201273</v>
          </cell>
          <cell r="B74">
            <v>2012</v>
          </cell>
          <cell r="C74" t="str">
            <v>73</v>
          </cell>
          <cell r="D74">
            <v>0.220584481954575</v>
          </cell>
        </row>
        <row r="75">
          <cell r="A75" t="str">
            <v>201274</v>
          </cell>
          <cell r="B75">
            <v>2012</v>
          </cell>
          <cell r="C75" t="str">
            <v>74</v>
          </cell>
          <cell r="D75">
            <v>0.210707858204842</v>
          </cell>
        </row>
      </sheetData>
      <sheetData sheetId="1">
        <row r="1">
          <cell r="B1">
            <v>1970</v>
          </cell>
          <cell r="C1">
            <v>1985</v>
          </cell>
          <cell r="D1">
            <v>2012</v>
          </cell>
        </row>
        <row r="2">
          <cell r="A2">
            <v>50</v>
          </cell>
          <cell r="B2">
            <v>95.338475704193101</v>
          </cell>
          <cell r="C2">
            <v>91.9636070728302</v>
          </cell>
          <cell r="D2">
            <v>86.762911081314101</v>
          </cell>
        </row>
        <row r="3">
          <cell r="A3">
            <v>51</v>
          </cell>
          <cell r="B3">
            <v>93.7152326107025</v>
          </cell>
          <cell r="C3">
            <v>89.751088619232206</v>
          </cell>
          <cell r="D3">
            <v>85.757303237914996</v>
          </cell>
        </row>
        <row r="4">
          <cell r="A4">
            <v>52</v>
          </cell>
          <cell r="B4">
            <v>93.102139234542804</v>
          </cell>
          <cell r="C4">
            <v>87.829810380935697</v>
          </cell>
          <cell r="D4">
            <v>83.076363801956205</v>
          </cell>
        </row>
        <row r="5">
          <cell r="A5">
            <v>53</v>
          </cell>
          <cell r="B5">
            <v>93.068420886993394</v>
          </cell>
          <cell r="C5">
            <v>88.608318567276001</v>
          </cell>
          <cell r="D5">
            <v>83.645147085189791</v>
          </cell>
        </row>
        <row r="6">
          <cell r="A6">
            <v>54</v>
          </cell>
          <cell r="B6">
            <v>92.653435468673692</v>
          </cell>
          <cell r="C6">
            <v>85.779207944869995</v>
          </cell>
          <cell r="D6">
            <v>81.8321049213409</v>
          </cell>
        </row>
        <row r="7">
          <cell r="A7">
            <v>55</v>
          </cell>
          <cell r="B7">
            <v>91.213518381118803</v>
          </cell>
          <cell r="C7">
            <v>82.588213682174711</v>
          </cell>
          <cell r="D7">
            <v>80.476808547973604</v>
          </cell>
        </row>
        <row r="8">
          <cell r="A8">
            <v>56</v>
          </cell>
          <cell r="B8">
            <v>90.806406736373901</v>
          </cell>
          <cell r="C8">
            <v>79.746085405349703</v>
          </cell>
          <cell r="D8">
            <v>80.7025790214539</v>
          </cell>
        </row>
        <row r="9">
          <cell r="A9">
            <v>57</v>
          </cell>
          <cell r="B9">
            <v>90.089946985244794</v>
          </cell>
          <cell r="C9">
            <v>81.152284145355196</v>
          </cell>
          <cell r="D9">
            <v>76.790022850036593</v>
          </cell>
        </row>
        <row r="10">
          <cell r="A10">
            <v>58</v>
          </cell>
          <cell r="B10">
            <v>88.049954175949097</v>
          </cell>
          <cell r="C10">
            <v>76.105093955993695</v>
          </cell>
          <cell r="D10">
            <v>76.754897832870498</v>
          </cell>
        </row>
        <row r="11">
          <cell r="A11">
            <v>59</v>
          </cell>
          <cell r="B11">
            <v>87.024766206741305</v>
          </cell>
          <cell r="C11">
            <v>74.975883960723905</v>
          </cell>
          <cell r="D11">
            <v>72.925513982772799</v>
          </cell>
        </row>
        <row r="12">
          <cell r="A12">
            <v>60</v>
          </cell>
          <cell r="B12">
            <v>84.84705686569211</v>
          </cell>
          <cell r="C12">
            <v>70.094972848892198</v>
          </cell>
          <cell r="D12">
            <v>70.358103513717694</v>
          </cell>
        </row>
        <row r="13">
          <cell r="A13">
            <v>61</v>
          </cell>
          <cell r="B13">
            <v>80.083560943603501</v>
          </cell>
          <cell r="C13">
            <v>64.867883920669598</v>
          </cell>
          <cell r="D13">
            <v>69.497728347778292</v>
          </cell>
        </row>
        <row r="14">
          <cell r="A14">
            <v>62</v>
          </cell>
          <cell r="B14">
            <v>77.479559183120699</v>
          </cell>
          <cell r="C14">
            <v>49.4471162557602</v>
          </cell>
          <cell r="D14">
            <v>60.2125823497772</v>
          </cell>
        </row>
        <row r="15">
          <cell r="A15">
            <v>63</v>
          </cell>
          <cell r="B15">
            <v>66.554260253906307</v>
          </cell>
          <cell r="C15">
            <v>45.982936024665797</v>
          </cell>
          <cell r="D15">
            <v>55.530637502670302</v>
          </cell>
        </row>
        <row r="16">
          <cell r="A16">
            <v>64</v>
          </cell>
          <cell r="B16">
            <v>68.317198753356905</v>
          </cell>
          <cell r="C16">
            <v>47.046038508415201</v>
          </cell>
          <cell r="D16">
            <v>48.412677645683303</v>
          </cell>
        </row>
        <row r="17">
          <cell r="A17">
            <v>65</v>
          </cell>
          <cell r="B17">
            <v>53.424715995788596</v>
          </cell>
          <cell r="C17">
            <v>32.582765817642198</v>
          </cell>
          <cell r="D17">
            <v>44.989362359046901</v>
          </cell>
        </row>
        <row r="18">
          <cell r="A18">
            <v>66</v>
          </cell>
          <cell r="B18">
            <v>44.632419943809495</v>
          </cell>
          <cell r="C18">
            <v>26.353126764297503</v>
          </cell>
          <cell r="D18">
            <v>41.565984487533605</v>
          </cell>
        </row>
        <row r="19">
          <cell r="A19">
            <v>67</v>
          </cell>
          <cell r="B19">
            <v>42.515033483505199</v>
          </cell>
          <cell r="C19">
            <v>24.0554809570313</v>
          </cell>
          <cell r="D19">
            <v>38.410973548889196</v>
          </cell>
        </row>
        <row r="20">
          <cell r="A20">
            <v>68</v>
          </cell>
          <cell r="B20">
            <v>38.814264535903895</v>
          </cell>
          <cell r="C20">
            <v>19.608762860298199</v>
          </cell>
          <cell r="D20">
            <v>37.994256615638697</v>
          </cell>
        </row>
        <row r="21">
          <cell r="A21">
            <v>69</v>
          </cell>
          <cell r="B21">
            <v>35.290378332138097</v>
          </cell>
          <cell r="C21">
            <v>20.285613834857898</v>
          </cell>
          <cell r="D21">
            <v>28.514480590820302</v>
          </cell>
        </row>
        <row r="22">
          <cell r="A22">
            <v>70</v>
          </cell>
          <cell r="B22">
            <v>34.8241657018662</v>
          </cell>
          <cell r="C22">
            <v>20.206762850284598</v>
          </cell>
          <cell r="D22">
            <v>28.959250450134299</v>
          </cell>
        </row>
        <row r="23">
          <cell r="A23">
            <v>71</v>
          </cell>
          <cell r="B23">
            <v>26.217466592788703</v>
          </cell>
          <cell r="C23">
            <v>17.382757365703601</v>
          </cell>
          <cell r="D23">
            <v>25.921231508254998</v>
          </cell>
        </row>
        <row r="24">
          <cell r="A24">
            <v>72</v>
          </cell>
          <cell r="B24">
            <v>22.828170657157902</v>
          </cell>
          <cell r="C24">
            <v>14.492838084697702</v>
          </cell>
          <cell r="D24">
            <v>22.619096934795397</v>
          </cell>
        </row>
        <row r="25">
          <cell r="A25">
            <v>73</v>
          </cell>
          <cell r="B25">
            <v>16.296637058258099</v>
          </cell>
          <cell r="C25">
            <v>16.807104647159598</v>
          </cell>
          <cell r="D25">
            <v>22.058448195457501</v>
          </cell>
        </row>
        <row r="26">
          <cell r="A26">
            <v>74</v>
          </cell>
          <cell r="B26">
            <v>18.7207400798798</v>
          </cell>
          <cell r="C26">
            <v>9.4172537326812709</v>
          </cell>
          <cell r="D26">
            <v>21.0707858204842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  <cell r="C6">
            <v>65</v>
          </cell>
          <cell r="D6">
            <v>3</v>
          </cell>
          <cell r="E6">
            <v>80</v>
          </cell>
          <cell r="F6">
            <v>100</v>
          </cell>
          <cell r="G6">
            <v>103</v>
          </cell>
          <cell r="H6">
            <v>106</v>
          </cell>
          <cell r="I6">
            <v>115</v>
          </cell>
          <cell r="K6">
            <v>115</v>
          </cell>
        </row>
        <row r="7">
          <cell r="B7">
            <v>1987</v>
          </cell>
          <cell r="C7">
            <v>65</v>
          </cell>
          <cell r="D7" t="str">
            <v>3 1/2</v>
          </cell>
          <cell r="E7">
            <v>80</v>
          </cell>
          <cell r="F7">
            <v>100</v>
          </cell>
          <cell r="G7" t="str">
            <v>103 1/2</v>
          </cell>
          <cell r="H7">
            <v>107</v>
          </cell>
          <cell r="I7" t="str">
            <v>117 1/2</v>
          </cell>
          <cell r="K7">
            <v>117.5</v>
          </cell>
        </row>
        <row r="8">
          <cell r="B8">
            <v>1988</v>
          </cell>
          <cell r="C8">
            <v>65</v>
          </cell>
          <cell r="D8" t="str">
            <v>3 1/2</v>
          </cell>
          <cell r="E8">
            <v>80</v>
          </cell>
          <cell r="F8">
            <v>100</v>
          </cell>
          <cell r="G8" t="str">
            <v>103 1/2</v>
          </cell>
          <cell r="H8">
            <v>107</v>
          </cell>
          <cell r="I8" t="str">
            <v>117 1/2</v>
          </cell>
          <cell r="K8">
            <v>117.5</v>
          </cell>
        </row>
        <row r="9">
          <cell r="B9">
            <v>1989</v>
          </cell>
          <cell r="C9">
            <v>65</v>
          </cell>
          <cell r="D9">
            <v>4</v>
          </cell>
          <cell r="E9">
            <v>80</v>
          </cell>
          <cell r="F9">
            <v>100</v>
          </cell>
          <cell r="G9">
            <v>104</v>
          </cell>
          <cell r="H9">
            <v>108</v>
          </cell>
          <cell r="I9">
            <v>120</v>
          </cell>
          <cell r="K9">
            <v>120</v>
          </cell>
        </row>
        <row r="10">
          <cell r="B10">
            <v>1990</v>
          </cell>
          <cell r="C10">
            <v>65</v>
          </cell>
          <cell r="D10">
            <v>4</v>
          </cell>
          <cell r="E10">
            <v>80</v>
          </cell>
          <cell r="F10">
            <v>100</v>
          </cell>
          <cell r="G10">
            <v>104</v>
          </cell>
          <cell r="H10">
            <v>108</v>
          </cell>
          <cell r="I10">
            <v>120</v>
          </cell>
          <cell r="K10">
            <v>120</v>
          </cell>
        </row>
        <row r="11">
          <cell r="B11">
            <v>1991</v>
          </cell>
          <cell r="C11">
            <v>65</v>
          </cell>
          <cell r="D11" t="str">
            <v>4 1/2</v>
          </cell>
          <cell r="E11">
            <v>80</v>
          </cell>
          <cell r="F11">
            <v>100</v>
          </cell>
          <cell r="G11" t="str">
            <v>104 1/2</v>
          </cell>
          <cell r="H11">
            <v>109</v>
          </cell>
          <cell r="I11" t="str">
            <v>122 1/2</v>
          </cell>
          <cell r="K11">
            <v>122.5</v>
          </cell>
        </row>
        <row r="12">
          <cell r="B12">
            <v>1992</v>
          </cell>
          <cell r="C12">
            <v>65</v>
          </cell>
          <cell r="D12" t="str">
            <v>4 1/2</v>
          </cell>
          <cell r="E12">
            <v>80</v>
          </cell>
          <cell r="F12">
            <v>100</v>
          </cell>
          <cell r="G12" t="str">
            <v>104 1/2</v>
          </cell>
          <cell r="H12">
            <v>109</v>
          </cell>
          <cell r="I12" t="str">
            <v>122 1/2</v>
          </cell>
          <cell r="K12">
            <v>122.5</v>
          </cell>
        </row>
        <row r="13">
          <cell r="B13">
            <v>1993</v>
          </cell>
          <cell r="C13">
            <v>65</v>
          </cell>
          <cell r="D13">
            <v>5</v>
          </cell>
          <cell r="E13">
            <v>80</v>
          </cell>
          <cell r="F13">
            <v>100</v>
          </cell>
          <cell r="G13">
            <v>105</v>
          </cell>
          <cell r="H13">
            <v>110</v>
          </cell>
          <cell r="I13">
            <v>125</v>
          </cell>
          <cell r="K13">
            <v>125</v>
          </cell>
        </row>
        <row r="14">
          <cell r="B14">
            <v>1994</v>
          </cell>
          <cell r="C14">
            <v>65</v>
          </cell>
          <cell r="D14">
            <v>5</v>
          </cell>
          <cell r="E14">
            <v>80</v>
          </cell>
          <cell r="F14">
            <v>100</v>
          </cell>
          <cell r="G14">
            <v>105</v>
          </cell>
          <cell r="H14">
            <v>110</v>
          </cell>
          <cell r="I14">
            <v>125</v>
          </cell>
          <cell r="K14">
            <v>125</v>
          </cell>
        </row>
        <row r="15">
          <cell r="B15">
            <v>1995</v>
          </cell>
          <cell r="C15">
            <v>65</v>
          </cell>
          <cell r="D15" t="str">
            <v>5 1/2</v>
          </cell>
          <cell r="E15">
            <v>80</v>
          </cell>
          <cell r="F15">
            <v>100</v>
          </cell>
          <cell r="G15" t="str">
            <v>105 1/2</v>
          </cell>
          <cell r="H15">
            <v>111</v>
          </cell>
          <cell r="I15" t="str">
            <v>127 1/2</v>
          </cell>
          <cell r="K15">
            <v>127.5</v>
          </cell>
        </row>
        <row r="16">
          <cell r="B16">
            <v>1996</v>
          </cell>
          <cell r="C16">
            <v>65</v>
          </cell>
          <cell r="D16" t="str">
            <v>5 1/2</v>
          </cell>
          <cell r="E16">
            <v>80</v>
          </cell>
          <cell r="F16">
            <v>100</v>
          </cell>
          <cell r="G16" t="str">
            <v>105 1/2</v>
          </cell>
          <cell r="H16">
            <v>111</v>
          </cell>
          <cell r="I16" t="str">
            <v>127 1/2</v>
          </cell>
          <cell r="K16">
            <v>127.5</v>
          </cell>
        </row>
        <row r="17">
          <cell r="B17">
            <v>1997</v>
          </cell>
          <cell r="C17">
            <v>65</v>
          </cell>
          <cell r="D17">
            <v>6</v>
          </cell>
          <cell r="E17">
            <v>80</v>
          </cell>
          <cell r="F17">
            <v>100</v>
          </cell>
          <cell r="G17">
            <v>106</v>
          </cell>
          <cell r="H17">
            <v>112</v>
          </cell>
          <cell r="I17">
            <v>130</v>
          </cell>
          <cell r="K17">
            <v>130</v>
          </cell>
        </row>
        <row r="18">
          <cell r="B18">
            <v>1998</v>
          </cell>
          <cell r="C18">
            <v>65</v>
          </cell>
          <cell r="D18">
            <v>6</v>
          </cell>
          <cell r="E18">
            <v>80</v>
          </cell>
          <cell r="F18">
            <v>100</v>
          </cell>
          <cell r="G18">
            <v>106</v>
          </cell>
          <cell r="H18">
            <v>112</v>
          </cell>
          <cell r="I18">
            <v>130</v>
          </cell>
          <cell r="K18">
            <v>120</v>
          </cell>
        </row>
        <row r="19">
          <cell r="B19">
            <v>1999</v>
          </cell>
          <cell r="C19">
            <v>65</v>
          </cell>
          <cell r="D19" t="str">
            <v>6 1/2</v>
          </cell>
          <cell r="E19">
            <v>80</v>
          </cell>
          <cell r="F19">
            <v>100</v>
          </cell>
          <cell r="G19" t="str">
            <v>106 1/2</v>
          </cell>
          <cell r="H19">
            <v>113</v>
          </cell>
          <cell r="I19" t="str">
            <v>132 1/2</v>
          </cell>
          <cell r="K19">
            <v>132.5</v>
          </cell>
        </row>
        <row r="20">
          <cell r="B20">
            <v>2000</v>
          </cell>
          <cell r="C20" t="str">
            <v>65, 2 mo</v>
          </cell>
          <cell r="D20" t="str">
            <v>6 1/2</v>
          </cell>
          <cell r="E20" t="str">
            <v>79 1/6</v>
          </cell>
          <cell r="F20" t="str">
            <v>98 8/9</v>
          </cell>
          <cell r="G20" t="str">
            <v>105 5/12</v>
          </cell>
          <cell r="H20" t="str">
            <v>111 11/12</v>
          </cell>
          <cell r="I20" t="str">
            <v>131 5/12</v>
          </cell>
          <cell r="J20">
            <v>79.166666666666671</v>
          </cell>
          <cell r="K20">
            <v>132.41666666666666</v>
          </cell>
        </row>
        <row r="21">
          <cell r="B21">
            <v>2001</v>
          </cell>
          <cell r="C21" t="str">
            <v>65, 4 mo</v>
          </cell>
          <cell r="D21">
            <v>7</v>
          </cell>
          <cell r="E21" t="str">
            <v>78 1/3</v>
          </cell>
          <cell r="F21" t="str">
            <v>97 7/9</v>
          </cell>
          <cell r="G21" t="str">
            <v>104 2/3</v>
          </cell>
          <cell r="H21" t="str">
            <v>111 2/3</v>
          </cell>
          <cell r="I21" t="str">
            <v>132 2/3</v>
          </cell>
          <cell r="J21">
            <v>78.333333333333329</v>
          </cell>
          <cell r="K21">
            <v>132.66666666666666</v>
          </cell>
        </row>
        <row r="22">
          <cell r="B22">
            <v>2002</v>
          </cell>
          <cell r="C22" t="str">
            <v>65, 6 mo</v>
          </cell>
          <cell r="D22">
            <v>7</v>
          </cell>
          <cell r="E22" t="str">
            <v>77 1/2</v>
          </cell>
          <cell r="F22" t="str">
            <v>96 2/3</v>
          </cell>
          <cell r="G22" t="str">
            <v>103 1/2</v>
          </cell>
          <cell r="H22" t="str">
            <v>110 1/2</v>
          </cell>
          <cell r="I22" t="str">
            <v>131 1/2</v>
          </cell>
          <cell r="J22">
            <v>77.5</v>
          </cell>
          <cell r="K22">
            <v>131.5</v>
          </cell>
        </row>
        <row r="23">
          <cell r="B23">
            <v>2003</v>
          </cell>
          <cell r="C23" t="str">
            <v>65, 8 mo</v>
          </cell>
          <cell r="D23" t="str">
            <v>7 1/2</v>
          </cell>
          <cell r="E23" t="str">
            <v>76 2/3</v>
          </cell>
          <cell r="F23" t="str">
            <v>95 5/9</v>
          </cell>
          <cell r="G23" t="str">
            <v>102 1/2</v>
          </cell>
          <cell r="H23">
            <v>110</v>
          </cell>
          <cell r="I23" t="str">
            <v>132 1/2</v>
          </cell>
          <cell r="J23">
            <v>76.666666666666671</v>
          </cell>
          <cell r="K23">
            <v>132.5</v>
          </cell>
        </row>
        <row r="24">
          <cell r="B24">
            <v>2004</v>
          </cell>
          <cell r="C24" t="str">
            <v>65, 10 mo</v>
          </cell>
          <cell r="D24" t="str">
            <v>7 1/2</v>
          </cell>
          <cell r="E24" t="str">
            <v>75 5/6</v>
          </cell>
          <cell r="F24" t="str">
            <v>94 4/9</v>
          </cell>
          <cell r="G24" t="str">
            <v>101 1/4</v>
          </cell>
          <cell r="H24" t="str">
            <v>108 3/4</v>
          </cell>
          <cell r="I24" t="str">
            <v>131 1/4</v>
          </cell>
          <cell r="J24">
            <v>75.833333333333329</v>
          </cell>
          <cell r="K24">
            <v>131.25</v>
          </cell>
        </row>
        <row r="25">
          <cell r="B25" t="str">
            <v>2005-16</v>
          </cell>
          <cell r="C25">
            <v>66</v>
          </cell>
          <cell r="D25">
            <v>8</v>
          </cell>
          <cell r="E25">
            <v>75</v>
          </cell>
          <cell r="F25" t="str">
            <v>93 1/3</v>
          </cell>
          <cell r="G25">
            <v>100</v>
          </cell>
          <cell r="H25">
            <v>108</v>
          </cell>
          <cell r="I25">
            <v>132</v>
          </cell>
          <cell r="J25">
            <v>75</v>
          </cell>
          <cell r="K25">
            <v>132</v>
          </cell>
        </row>
        <row r="26">
          <cell r="B26">
            <v>2017</v>
          </cell>
          <cell r="C26" t="str">
            <v>66, 2 mo</v>
          </cell>
          <cell r="D26">
            <v>8</v>
          </cell>
          <cell r="E26" t="str">
            <v>74 1/6</v>
          </cell>
          <cell r="F26" t="str">
            <v>92 2/9</v>
          </cell>
          <cell r="G26" t="str">
            <v>98 8/9</v>
          </cell>
          <cell r="H26" t="str">
            <v>106 2/3</v>
          </cell>
          <cell r="I26" t="str">
            <v>130 2/3</v>
          </cell>
          <cell r="J26">
            <v>74.166666666666671</v>
          </cell>
          <cell r="K26">
            <v>130.66666666666666</v>
          </cell>
        </row>
        <row r="27">
          <cell r="B27">
            <v>2018</v>
          </cell>
          <cell r="C27" t="str">
            <v>66, 4 mo</v>
          </cell>
          <cell r="D27">
            <v>8</v>
          </cell>
          <cell r="E27" t="str">
            <v>73 1/3</v>
          </cell>
          <cell r="F27" t="str">
            <v>91 1/9</v>
          </cell>
          <cell r="G27" t="str">
            <v>97 7/9</v>
          </cell>
          <cell r="H27" t="str">
            <v>105 1/3</v>
          </cell>
          <cell r="I27" t="str">
            <v>129 1/3</v>
          </cell>
          <cell r="J27">
            <v>73.333333333333329</v>
          </cell>
          <cell r="K27">
            <v>129.33333333333334</v>
          </cell>
        </row>
        <row r="28">
          <cell r="B28">
            <v>2019</v>
          </cell>
          <cell r="C28" t="str">
            <v>66, 6 mo</v>
          </cell>
          <cell r="D28">
            <v>8</v>
          </cell>
          <cell r="E28" t="str">
            <v>72 1/2</v>
          </cell>
          <cell r="F28">
            <v>90</v>
          </cell>
          <cell r="G28" t="str">
            <v>96 2/3</v>
          </cell>
          <cell r="H28">
            <v>104</v>
          </cell>
          <cell r="I28">
            <v>128</v>
          </cell>
          <cell r="J28">
            <v>72.5</v>
          </cell>
          <cell r="K28">
            <v>128</v>
          </cell>
        </row>
        <row r="29">
          <cell r="B29">
            <v>2020</v>
          </cell>
          <cell r="C29" t="str">
            <v>66, 8 mo</v>
          </cell>
          <cell r="D29">
            <v>8</v>
          </cell>
          <cell r="E29" t="str">
            <v>71 2/3</v>
          </cell>
          <cell r="F29" t="str">
            <v>88 8/9</v>
          </cell>
          <cell r="G29" t="str">
            <v>95 5/9</v>
          </cell>
          <cell r="H29" t="str">
            <v>102 2/3</v>
          </cell>
          <cell r="I29" t="str">
            <v>126 2/3</v>
          </cell>
          <cell r="J29">
            <v>71.666666666666671</v>
          </cell>
          <cell r="K29">
            <v>126.66666666666667</v>
          </cell>
        </row>
        <row r="30">
          <cell r="B30">
            <v>2021</v>
          </cell>
          <cell r="C30" t="str">
            <v>66, 10 mo</v>
          </cell>
          <cell r="D30">
            <v>8</v>
          </cell>
          <cell r="E30" t="str">
            <v>70 5/6</v>
          </cell>
          <cell r="F30" t="str">
            <v>87 7/9</v>
          </cell>
          <cell r="G30" t="str">
            <v>94 4/9</v>
          </cell>
          <cell r="H30" t="str">
            <v>101 1/3</v>
          </cell>
          <cell r="I30" t="str">
            <v>125 1/3</v>
          </cell>
          <cell r="J30">
            <v>70.833333333333329</v>
          </cell>
          <cell r="K30">
            <v>125.33333333333333</v>
          </cell>
        </row>
        <row r="31">
          <cell r="B31" t="str">
            <v>2022 &amp; later</v>
          </cell>
          <cell r="C31">
            <v>67</v>
          </cell>
          <cell r="D31">
            <v>8</v>
          </cell>
          <cell r="E31">
            <v>70</v>
          </cell>
          <cell r="F31" t="str">
            <v>86 2/3</v>
          </cell>
          <cell r="G31" t="str">
            <v>93 1/3</v>
          </cell>
          <cell r="H31">
            <v>100</v>
          </cell>
          <cell r="I31">
            <v>124</v>
          </cell>
          <cell r="J31">
            <v>70</v>
          </cell>
          <cell r="K31">
            <v>124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E10">
            <v>4400</v>
          </cell>
          <cell r="G10">
            <v>23.6</v>
          </cell>
          <cell r="I10">
            <v>2.7083333333333335</v>
          </cell>
          <cell r="K10">
            <v>4400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E11">
            <v>4294</v>
          </cell>
          <cell r="G11">
            <v>23.1</v>
          </cell>
          <cell r="I11">
            <v>2.7083333333333335</v>
          </cell>
          <cell r="K11">
            <v>4294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E12">
            <v>3958</v>
          </cell>
          <cell r="G12">
            <v>22.1</v>
          </cell>
          <cell r="I12">
            <v>2.7083333333333335</v>
          </cell>
          <cell r="K12">
            <v>3958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E13">
            <v>3852</v>
          </cell>
          <cell r="G13">
            <v>20</v>
          </cell>
          <cell r="I13">
            <v>2.7083333333333335</v>
          </cell>
          <cell r="K13">
            <v>3852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E14">
            <v>3944</v>
          </cell>
          <cell r="G14">
            <v>17.7</v>
          </cell>
          <cell r="I14">
            <v>2.7083333333333335</v>
          </cell>
          <cell r="K14">
            <v>3944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E15">
            <v>4008</v>
          </cell>
          <cell r="G15">
            <v>16.3</v>
          </cell>
          <cell r="I15">
            <v>2.7083333333333335</v>
          </cell>
          <cell r="K15">
            <v>4008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E16">
            <v>3822</v>
          </cell>
          <cell r="G16">
            <v>16.100000000000001</v>
          </cell>
          <cell r="I16">
            <v>2.7083333333333335</v>
          </cell>
          <cell r="K16">
            <v>3822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E17">
            <v>3449</v>
          </cell>
          <cell r="G17">
            <v>17.8</v>
          </cell>
          <cell r="I17">
            <v>2.7083333333333335</v>
          </cell>
          <cell r="K17">
            <v>3449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E18">
            <v>3312</v>
          </cell>
          <cell r="G18">
            <v>16</v>
          </cell>
          <cell r="I18">
            <v>2.7083333333333335</v>
          </cell>
          <cell r="K18">
            <v>3312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E19">
            <v>3450</v>
          </cell>
          <cell r="G19">
            <v>15.2</v>
          </cell>
          <cell r="I19">
            <v>2.7083333333333335</v>
          </cell>
          <cell r="K19">
            <v>3450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E20">
            <v>4455</v>
          </cell>
          <cell r="G20">
            <v>18.899999999999999</v>
          </cell>
          <cell r="I20">
            <v>2.7083333333333335</v>
          </cell>
          <cell r="K20">
            <v>4455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E21">
            <v>5932</v>
          </cell>
          <cell r="G21">
            <v>26.5</v>
          </cell>
          <cell r="I21">
            <v>2.7083333333333335</v>
          </cell>
          <cell r="K21">
            <v>5932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E22">
            <v>6127</v>
          </cell>
          <cell r="G22">
            <v>25.4</v>
          </cell>
          <cell r="I22">
            <v>2.7083333333333335</v>
          </cell>
          <cell r="K22">
            <v>6127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E23">
            <v>6781</v>
          </cell>
          <cell r="G23">
            <v>26.7</v>
          </cell>
          <cell r="I23">
            <v>2.7083333333333335</v>
          </cell>
          <cell r="K23">
            <v>6781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E24">
            <v>7193</v>
          </cell>
          <cell r="G24">
            <v>26.9</v>
          </cell>
          <cell r="I24">
            <v>2.7083333333333335</v>
          </cell>
          <cell r="K24">
            <v>7193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E25">
            <v>7904</v>
          </cell>
          <cell r="G25">
            <v>29.3</v>
          </cell>
          <cell r="I25">
            <v>2.7083333333333335</v>
          </cell>
          <cell r="K25">
            <v>7904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E26">
            <v>7930</v>
          </cell>
          <cell r="G26">
            <v>28.5</v>
          </cell>
          <cell r="I26">
            <v>2.7083333333333335</v>
          </cell>
          <cell r="K26">
            <v>7930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E27">
            <v>7867</v>
          </cell>
          <cell r="G27">
            <v>27.3</v>
          </cell>
          <cell r="I27">
            <v>2.7083333333333335</v>
          </cell>
          <cell r="K27">
            <v>7867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E28">
            <v>7925</v>
          </cell>
          <cell r="G28">
            <v>27.5</v>
          </cell>
          <cell r="I28">
            <v>2.7083333333333335</v>
          </cell>
          <cell r="K28">
            <v>7925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E29">
            <v>8584</v>
          </cell>
          <cell r="G29">
            <v>29.7</v>
          </cell>
          <cell r="I29">
            <v>2.7083333333333335</v>
          </cell>
          <cell r="K29">
            <v>8584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E30">
            <v>8637</v>
          </cell>
          <cell r="G30">
            <v>28.9</v>
          </cell>
          <cell r="I30">
            <v>2.7083333333333335</v>
          </cell>
          <cell r="K30">
            <v>8637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E31">
            <v>8726</v>
          </cell>
          <cell r="G31">
            <v>28.5</v>
          </cell>
          <cell r="I31">
            <v>2.7083333333333335</v>
          </cell>
          <cell r="K31">
            <v>8726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E32">
            <v>8810</v>
          </cell>
          <cell r="G32">
            <v>28.5</v>
          </cell>
          <cell r="I32">
            <v>2.7083333333333335</v>
          </cell>
          <cell r="K32">
            <v>8810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E33">
            <v>8875</v>
          </cell>
          <cell r="G33">
            <v>27.7</v>
          </cell>
          <cell r="I33">
            <v>2.7083333333333335</v>
          </cell>
          <cell r="K33">
            <v>8875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E34">
            <v>8938</v>
          </cell>
          <cell r="G34">
            <v>27.6</v>
          </cell>
          <cell r="I34">
            <v>2.7083333333333335</v>
          </cell>
          <cell r="K34">
            <v>8938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E35">
            <v>9610</v>
          </cell>
          <cell r="G35">
            <v>28.9</v>
          </cell>
          <cell r="I35">
            <v>2.7083333333333335</v>
          </cell>
          <cell r="K35">
            <v>9610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E36">
            <v>9508</v>
          </cell>
          <cell r="G36">
            <v>29</v>
          </cell>
          <cell r="I36">
            <v>2.7083333333333335</v>
          </cell>
          <cell r="K36">
            <v>9508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E37">
            <v>9344</v>
          </cell>
          <cell r="G37">
            <v>27.6</v>
          </cell>
          <cell r="I37">
            <v>2.7083333333333335</v>
          </cell>
          <cell r="K37">
            <v>9344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E38">
            <v>10321</v>
          </cell>
          <cell r="G38">
            <v>30.1</v>
          </cell>
          <cell r="I38">
            <v>2.7083333333333335</v>
          </cell>
          <cell r="K38">
            <v>10321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E39">
            <v>10061</v>
          </cell>
          <cell r="G39">
            <v>28.9</v>
          </cell>
          <cell r="I39">
            <v>2.7083333333333335</v>
          </cell>
          <cell r="K39">
            <v>10061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E40">
            <v>11230</v>
          </cell>
          <cell r="G40">
            <v>32.299999999999997</v>
          </cell>
          <cell r="I40">
            <v>2.7083333333333335</v>
          </cell>
          <cell r="K40">
            <v>11230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E41">
            <v>12057</v>
          </cell>
          <cell r="G41">
            <v>34.5</v>
          </cell>
          <cell r="I41">
            <v>2.7083333333333335</v>
          </cell>
          <cell r="K41">
            <v>12057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E42">
            <v>12768</v>
          </cell>
          <cell r="G42">
            <v>35.9</v>
          </cell>
          <cell r="I42">
            <v>2.7083333333333335</v>
          </cell>
          <cell r="K42">
            <v>12768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E43">
            <v>13867</v>
          </cell>
          <cell r="G43">
            <v>37.700000000000003</v>
          </cell>
          <cell r="I43">
            <v>2.7083333333333335</v>
          </cell>
          <cell r="K43">
            <v>13867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E44">
            <v>13838</v>
          </cell>
          <cell r="G44">
            <v>39.299999999999997</v>
          </cell>
          <cell r="I44">
            <v>2.7083333333333335</v>
          </cell>
          <cell r="K44">
            <v>13838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E45">
            <v>13962</v>
          </cell>
          <cell r="G45">
            <v>40.9</v>
          </cell>
          <cell r="I45">
            <v>2.7083333333333335</v>
          </cell>
          <cell r="K45">
            <v>13962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E46">
            <v>14551</v>
          </cell>
          <cell r="G46">
            <v>42</v>
          </cell>
          <cell r="I46">
            <v>2.7083333333333335</v>
          </cell>
          <cell r="K46">
            <v>14551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E47">
            <v>14901</v>
          </cell>
          <cell r="G47">
            <v>42.9</v>
          </cell>
          <cell r="I47">
            <v>2.7083333333333335</v>
          </cell>
          <cell r="K47">
            <v>14901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E48">
            <v>15338</v>
          </cell>
          <cell r="G48">
            <v>44.8</v>
          </cell>
          <cell r="I48">
            <v>2.7083333333333335</v>
          </cell>
          <cell r="K48">
            <v>15338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E49">
            <v>15324</v>
          </cell>
          <cell r="G49">
            <v>46.3</v>
          </cell>
          <cell r="I49">
            <v>2.7083333333333335</v>
          </cell>
          <cell r="K49">
            <v>15324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E50">
            <v>15589</v>
          </cell>
          <cell r="G50">
            <v>49.1</v>
          </cell>
          <cell r="I50">
            <v>2.7083333333333335</v>
          </cell>
          <cell r="K50">
            <v>15589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E51">
            <v>16408</v>
          </cell>
          <cell r="G51">
            <v>52.3</v>
          </cell>
          <cell r="I51">
            <v>2.7083333333333335</v>
          </cell>
          <cell r="K51">
            <v>16408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E52">
            <v>16135</v>
          </cell>
          <cell r="G52">
            <v>49.5</v>
          </cell>
          <cell r="I52">
            <v>2.7083333333333335</v>
          </cell>
          <cell r="K52">
            <v>16135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E53">
            <v>15513</v>
          </cell>
          <cell r="G53">
            <v>46.5</v>
          </cell>
          <cell r="I53">
            <v>2.7083333333333335</v>
          </cell>
          <cell r="K53">
            <v>15513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E54">
            <v>14707</v>
          </cell>
          <cell r="G54">
            <v>43.4</v>
          </cell>
          <cell r="I54">
            <v>2.7083333333333335</v>
          </cell>
          <cell r="K54">
            <v>14707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E55">
            <v>14378</v>
          </cell>
          <cell r="G55">
            <v>41.5</v>
          </cell>
          <cell r="I55">
            <v>2.7083333333333335</v>
          </cell>
          <cell r="K55">
            <v>14378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E56">
            <v>14903</v>
          </cell>
          <cell r="G56">
            <v>41.9</v>
          </cell>
          <cell r="I56">
            <v>2.7083333333333335</v>
          </cell>
          <cell r="K56">
            <v>14903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E57">
            <v>14838</v>
          </cell>
          <cell r="G57">
            <v>41.9</v>
          </cell>
          <cell r="I57">
            <v>2.7083333333333335</v>
          </cell>
          <cell r="K57">
            <v>14838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E58">
            <v>15027</v>
          </cell>
          <cell r="G58">
            <v>41.5</v>
          </cell>
          <cell r="I58">
            <v>2.7083333333333335</v>
          </cell>
          <cell r="K58">
            <v>15027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E59">
            <v>15274</v>
          </cell>
          <cell r="G59">
            <v>42.1</v>
          </cell>
          <cell r="I59">
            <v>2.7083333333333335</v>
          </cell>
          <cell r="K59">
            <v>15274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E60">
            <v>15593</v>
          </cell>
          <cell r="G60">
            <v>43.5</v>
          </cell>
          <cell r="I60">
            <v>2.7083333333333335</v>
          </cell>
          <cell r="K60">
            <v>15593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E61">
            <v>15543</v>
          </cell>
          <cell r="G61">
            <v>43.1</v>
          </cell>
          <cell r="I61">
            <v>2.7083333333333335</v>
          </cell>
          <cell r="K61">
            <v>15543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E62">
            <v>15938</v>
          </cell>
          <cell r="G62">
            <v>43.9</v>
          </cell>
          <cell r="I62">
            <v>2.7083333333333335</v>
          </cell>
          <cell r="K62">
            <v>15938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E63">
            <v>15943</v>
          </cell>
          <cell r="G63">
            <v>42.9</v>
          </cell>
          <cell r="I63">
            <v>2.7083333333333335</v>
          </cell>
          <cell r="K63">
            <v>15943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E64">
            <v>15668</v>
          </cell>
          <cell r="G64">
            <v>42.8</v>
          </cell>
          <cell r="I64">
            <v>2.7083333333333335</v>
          </cell>
          <cell r="K64">
            <v>15668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E65">
            <v>15791</v>
          </cell>
          <cell r="G65">
            <v>43.2</v>
          </cell>
          <cell r="I65">
            <v>2.7083333333333335</v>
          </cell>
          <cell r="K65">
            <v>15791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E66">
            <v>15848</v>
          </cell>
          <cell r="G66">
            <v>42.9</v>
          </cell>
          <cell r="I66">
            <v>2.7083333333333335</v>
          </cell>
          <cell r="K66">
            <v>15848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E67">
            <v>16320</v>
          </cell>
          <cell r="G67">
            <v>43.1</v>
          </cell>
          <cell r="I67">
            <v>2.7083333333333335</v>
          </cell>
          <cell r="K67">
            <v>16320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E68">
            <v>16163</v>
          </cell>
          <cell r="G68">
            <v>40.9</v>
          </cell>
          <cell r="I68">
            <v>2.7083333333333335</v>
          </cell>
          <cell r="K68">
            <v>16163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E69">
            <v>16062</v>
          </cell>
          <cell r="G69">
            <v>39.5</v>
          </cell>
          <cell r="I69">
            <v>2.7083333333333335</v>
          </cell>
          <cell r="K69">
            <v>16062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E70">
            <v>16111</v>
          </cell>
          <cell r="G70">
            <v>38.799999999999997</v>
          </cell>
          <cell r="I70">
            <v>2.7083333333333335</v>
          </cell>
          <cell r="K70">
            <v>16111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E71">
            <v>16675</v>
          </cell>
          <cell r="G71">
            <v>39.1</v>
          </cell>
          <cell r="I71">
            <v>2.7083333333333335</v>
          </cell>
          <cell r="K71">
            <v>16675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E72">
            <v>17599</v>
          </cell>
          <cell r="G72">
            <v>40.799999999999997</v>
          </cell>
          <cell r="I72">
            <v>2.7083333333333335</v>
          </cell>
          <cell r="K72">
            <v>17599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E73">
            <v>17901</v>
          </cell>
          <cell r="G73">
            <v>42.1</v>
          </cell>
          <cell r="I73">
            <v>2.7083333333333335</v>
          </cell>
          <cell r="K73">
            <v>17716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E74">
            <v>18126</v>
          </cell>
          <cell r="G74">
            <v>42.5</v>
          </cell>
          <cell r="I74">
            <v>2.7083333333333335</v>
          </cell>
          <cell r="K74">
            <v>17772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E75">
            <v>18623</v>
          </cell>
          <cell r="G75">
            <v>43.2</v>
          </cell>
          <cell r="I75">
            <v>2.7083333333333335</v>
          </cell>
          <cell r="K75">
            <v>17927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E76">
            <v>18926</v>
          </cell>
          <cell r="G76">
            <v>43.4</v>
          </cell>
          <cell r="I76">
            <v>2.7083333333333335</v>
          </cell>
          <cell r="K76">
            <v>18030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E77">
            <v>18494</v>
          </cell>
          <cell r="G77">
            <v>42</v>
          </cell>
          <cell r="I77">
            <v>2.7083333333333335</v>
          </cell>
          <cell r="K77">
            <v>17719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E78">
            <v>19559</v>
          </cell>
          <cell r="G78">
            <v>43.1</v>
          </cell>
          <cell r="I78">
            <v>2.7083333333333335</v>
          </cell>
          <cell r="K78">
            <v>17219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E79">
            <v>19266</v>
          </cell>
          <cell r="G79">
            <v>44</v>
          </cell>
          <cell r="I79">
            <v>2.7083333333333335</v>
          </cell>
          <cell r="K79">
            <v>18346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E80">
            <v>18723</v>
          </cell>
          <cell r="G80">
            <v>43.2</v>
          </cell>
          <cell r="I80">
            <v>2.7083333333333335</v>
          </cell>
          <cell r="K80">
            <v>18039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E81">
            <v>19378</v>
          </cell>
          <cell r="G81">
            <v>44.3</v>
          </cell>
          <cell r="I81">
            <v>2.7083333333333335</v>
          </cell>
          <cell r="K81">
            <v>17847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E82">
            <v>19112</v>
          </cell>
          <cell r="G82">
            <v>43.7</v>
          </cell>
          <cell r="I82">
            <v>2.7083333333333335</v>
          </cell>
          <cell r="K82">
            <v>17849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E83">
            <v>19499</v>
          </cell>
          <cell r="G83">
            <v>44.5</v>
          </cell>
          <cell r="I83">
            <v>2.7083333333333335</v>
          </cell>
          <cell r="K83">
            <v>18234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E84">
            <v>19151</v>
          </cell>
          <cell r="G84">
            <v>42.8</v>
          </cell>
          <cell r="I84">
            <v>2.7083333333333335</v>
          </cell>
          <cell r="K84">
            <v>17946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E85">
            <v>18935</v>
          </cell>
          <cell r="G85">
            <v>41.2</v>
          </cell>
          <cell r="I85">
            <v>2.7083333333333335</v>
          </cell>
          <cell r="K85">
            <v>17668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E86">
            <v>19192</v>
          </cell>
          <cell r="G86">
            <v>40.6</v>
          </cell>
          <cell r="I86">
            <v>2.7083333333333335</v>
          </cell>
          <cell r="K86">
            <v>17916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E87">
            <v>19159</v>
          </cell>
          <cell r="G87">
            <v>39.6</v>
          </cell>
          <cell r="I87">
            <v>2.7083333333333335</v>
          </cell>
          <cell r="K87">
            <v>17883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E88">
            <v>19279</v>
          </cell>
          <cell r="G88">
            <v>39</v>
          </cell>
          <cell r="I88">
            <v>2.7083333333333335</v>
          </cell>
          <cell r="K88">
            <v>17982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E89">
            <v>19667</v>
          </cell>
          <cell r="G89">
            <v>39.200000000000003</v>
          </cell>
          <cell r="I89">
            <v>2.7083333333333335</v>
          </cell>
          <cell r="K89">
            <v>18339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E90">
            <v>20198</v>
          </cell>
          <cell r="G90">
            <v>39.6</v>
          </cell>
          <cell r="I90">
            <v>2.7083333333333335</v>
          </cell>
          <cell r="K90">
            <v>18622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E91">
            <v>20740</v>
          </cell>
          <cell r="G91">
            <v>40.1</v>
          </cell>
          <cell r="I91">
            <v>2.7083333333333335</v>
          </cell>
          <cell r="K91">
            <v>18888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E92">
            <v>21238</v>
          </cell>
          <cell r="G92">
            <v>40.5</v>
          </cell>
          <cell r="I92">
            <v>2.7083333333333335</v>
          </cell>
          <cell r="K92">
            <v>19105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E93">
            <v>21674</v>
          </cell>
          <cell r="G93">
            <v>40.9</v>
          </cell>
          <cell r="I93">
            <v>2.7083333333333335</v>
          </cell>
          <cell r="K93">
            <v>19268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E94">
            <v>22001</v>
          </cell>
          <cell r="G94">
            <v>41</v>
          </cell>
          <cell r="I94">
            <v>2.7083333333333335</v>
          </cell>
          <cell r="K94">
            <v>19310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E95">
            <v>22287</v>
          </cell>
          <cell r="G95">
            <v>41</v>
          </cell>
          <cell r="I95">
            <v>2.7083333333333335</v>
          </cell>
          <cell r="K95">
            <v>19318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E96">
            <v>22574</v>
          </cell>
          <cell r="G96">
            <v>41.1</v>
          </cell>
          <cell r="I96">
            <v>2.7083333333333335</v>
          </cell>
          <cell r="K96">
            <v>19566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E97">
            <v>22821</v>
          </cell>
          <cell r="G97">
            <v>41</v>
          </cell>
          <cell r="I97">
            <v>2.7083333333333335</v>
          </cell>
          <cell r="K97">
            <v>19779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E98">
            <v>23045</v>
          </cell>
          <cell r="G98">
            <v>41</v>
          </cell>
          <cell r="I98">
            <v>2.7083333333333335</v>
          </cell>
          <cell r="K98">
            <v>19972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E99">
            <v>23285</v>
          </cell>
          <cell r="G99">
            <v>40.9</v>
          </cell>
          <cell r="I99">
            <v>2.7083333333333335</v>
          </cell>
          <cell r="K99">
            <v>20181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E100">
            <v>23538</v>
          </cell>
          <cell r="G100">
            <v>40.9</v>
          </cell>
          <cell r="I100">
            <v>2.7083333333333335</v>
          </cell>
          <cell r="K100">
            <v>20400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E101">
            <v>23801</v>
          </cell>
          <cell r="G101">
            <v>40.9</v>
          </cell>
          <cell r="I101">
            <v>2.7083333333333335</v>
          </cell>
          <cell r="K101">
            <v>20624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E102">
            <v>24074</v>
          </cell>
          <cell r="G102">
            <v>40.9</v>
          </cell>
          <cell r="I102">
            <v>2.7083333333333335</v>
          </cell>
          <cell r="K102">
            <v>20862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E103">
            <v>24361</v>
          </cell>
          <cell r="G103">
            <v>40.9</v>
          </cell>
          <cell r="I103">
            <v>2.7083333333333335</v>
          </cell>
          <cell r="K103">
            <v>21108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E104">
            <v>24646</v>
          </cell>
          <cell r="G104">
            <v>40.9</v>
          </cell>
          <cell r="I104">
            <v>2.7083333333333335</v>
          </cell>
          <cell r="K104">
            <v>21352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E105">
            <v>24937</v>
          </cell>
          <cell r="G105">
            <v>40.9</v>
          </cell>
          <cell r="I105">
            <v>2.7083333333333335</v>
          </cell>
          <cell r="K105">
            <v>21607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E106">
            <v>25223</v>
          </cell>
          <cell r="G106">
            <v>40.9</v>
          </cell>
          <cell r="I106">
            <v>2.7083333333333335</v>
          </cell>
          <cell r="K106">
            <v>21858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E107">
            <v>25516</v>
          </cell>
          <cell r="G107">
            <v>40.9</v>
          </cell>
          <cell r="I107">
            <v>2.7083333333333335</v>
          </cell>
          <cell r="K107">
            <v>22110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E108">
            <v>25816</v>
          </cell>
          <cell r="G108">
            <v>41</v>
          </cell>
          <cell r="I108">
            <v>2.7083333333333335</v>
          </cell>
          <cell r="K108">
            <v>22369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E109">
            <v>26108</v>
          </cell>
          <cell r="G109">
            <v>41</v>
          </cell>
          <cell r="I109">
            <v>2.7083333333333335</v>
          </cell>
          <cell r="K109">
            <v>22628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E110">
            <v>26404</v>
          </cell>
          <cell r="G110">
            <v>41</v>
          </cell>
          <cell r="I110">
            <v>2.7083333333333335</v>
          </cell>
          <cell r="K110">
            <v>22885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E111">
            <v>26701</v>
          </cell>
          <cell r="G111">
            <v>41</v>
          </cell>
          <cell r="I111">
            <v>2.7083333333333335</v>
          </cell>
          <cell r="K111">
            <v>23139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E112">
            <v>26999</v>
          </cell>
          <cell r="G112">
            <v>41</v>
          </cell>
          <cell r="I112">
            <v>2.7083333333333335</v>
          </cell>
          <cell r="K112">
            <v>23400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E113">
            <v>27306</v>
          </cell>
          <cell r="G113">
            <v>41</v>
          </cell>
          <cell r="I113">
            <v>2.7083333333333335</v>
          </cell>
          <cell r="K113">
            <v>23662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E114">
            <v>27606</v>
          </cell>
          <cell r="G114">
            <v>41</v>
          </cell>
          <cell r="I114">
            <v>2.7083333333333335</v>
          </cell>
          <cell r="K114">
            <v>23924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E115">
            <v>27917</v>
          </cell>
          <cell r="G115">
            <v>41</v>
          </cell>
          <cell r="I115">
            <v>2.7083333333333335</v>
          </cell>
          <cell r="K115">
            <v>24194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E116">
            <v>28232</v>
          </cell>
          <cell r="G116">
            <v>41</v>
          </cell>
          <cell r="I116">
            <v>2.7083333333333335</v>
          </cell>
          <cell r="K116">
            <v>24466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E117">
            <v>28545</v>
          </cell>
          <cell r="G117">
            <v>41</v>
          </cell>
          <cell r="I117">
            <v>2.7083333333333335</v>
          </cell>
          <cell r="K117">
            <v>24738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E118">
            <v>28864</v>
          </cell>
          <cell r="G118">
            <v>41.1</v>
          </cell>
          <cell r="I118">
            <v>2.7083333333333335</v>
          </cell>
          <cell r="K118">
            <v>25015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E119">
            <v>29179</v>
          </cell>
          <cell r="G119">
            <v>41.1</v>
          </cell>
          <cell r="I119">
            <v>2.7083333333333335</v>
          </cell>
          <cell r="K119">
            <v>25285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E120">
            <v>29497</v>
          </cell>
          <cell r="G120">
            <v>41.1</v>
          </cell>
          <cell r="I120">
            <v>2.7083333333333335</v>
          </cell>
          <cell r="K120">
            <v>25561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E121">
            <v>29812</v>
          </cell>
          <cell r="G121">
            <v>41.1</v>
          </cell>
          <cell r="I121">
            <v>2.7083333333333335</v>
          </cell>
          <cell r="K121">
            <v>25838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E122">
            <v>30135</v>
          </cell>
          <cell r="G122">
            <v>41.1</v>
          </cell>
          <cell r="I122">
            <v>2.7083333333333335</v>
          </cell>
          <cell r="K122">
            <v>26114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E123">
            <v>30461</v>
          </cell>
          <cell r="G123">
            <v>41.1</v>
          </cell>
          <cell r="I123">
            <v>2.7083333333333335</v>
          </cell>
          <cell r="K123">
            <v>26400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E124">
            <v>30791</v>
          </cell>
          <cell r="G124">
            <v>41.1</v>
          </cell>
          <cell r="I124">
            <v>2.7083333333333335</v>
          </cell>
          <cell r="K124">
            <v>26683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E125">
            <v>31123</v>
          </cell>
          <cell r="G125">
            <v>41.1</v>
          </cell>
          <cell r="I125">
            <v>2.7083333333333335</v>
          </cell>
          <cell r="K125">
            <v>26972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E126">
            <v>31458</v>
          </cell>
          <cell r="G126">
            <v>41.1</v>
          </cell>
          <cell r="I126">
            <v>2.7083333333333335</v>
          </cell>
          <cell r="K126">
            <v>27263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E127">
            <v>31798</v>
          </cell>
          <cell r="G127">
            <v>41.1</v>
          </cell>
          <cell r="I127">
            <v>2.7083333333333335</v>
          </cell>
          <cell r="K127">
            <v>27558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E128">
            <v>32143</v>
          </cell>
          <cell r="G128">
            <v>41.1</v>
          </cell>
          <cell r="I128">
            <v>2.7083333333333335</v>
          </cell>
          <cell r="K128">
            <v>27856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E129">
            <v>32489</v>
          </cell>
          <cell r="G129">
            <v>41.1</v>
          </cell>
          <cell r="I129">
            <v>2.7083333333333335</v>
          </cell>
          <cell r="K129">
            <v>28155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E130">
            <v>32835</v>
          </cell>
          <cell r="G130">
            <v>41.1</v>
          </cell>
          <cell r="I130">
            <v>2.7083333333333335</v>
          </cell>
          <cell r="K130">
            <v>28456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E131">
            <v>33181</v>
          </cell>
          <cell r="G131">
            <v>41.1</v>
          </cell>
          <cell r="I131">
            <v>2.7083333333333335</v>
          </cell>
          <cell r="K131">
            <v>28756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E132">
            <v>33535</v>
          </cell>
          <cell r="G132">
            <v>41.1</v>
          </cell>
          <cell r="I132">
            <v>2.7083333333333335</v>
          </cell>
          <cell r="K132">
            <v>29065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E133">
            <v>33895</v>
          </cell>
          <cell r="G133">
            <v>41.1</v>
          </cell>
          <cell r="I133">
            <v>2.7083333333333335</v>
          </cell>
          <cell r="K133">
            <v>29376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E134">
            <v>34257</v>
          </cell>
          <cell r="G134">
            <v>41.1</v>
          </cell>
          <cell r="I134">
            <v>2.7083333333333335</v>
          </cell>
          <cell r="K134">
            <v>29691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E135">
            <v>34624</v>
          </cell>
          <cell r="G135">
            <v>41.1</v>
          </cell>
          <cell r="I135">
            <v>2.7083333333333335</v>
          </cell>
          <cell r="K135">
            <v>30007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E136">
            <v>34994</v>
          </cell>
          <cell r="G136">
            <v>41.1</v>
          </cell>
          <cell r="I136">
            <v>2.7083333333333335</v>
          </cell>
          <cell r="K136">
            <v>30329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E137">
            <v>35368</v>
          </cell>
          <cell r="G137">
            <v>41.1</v>
          </cell>
          <cell r="I137">
            <v>2.7083333333333335</v>
          </cell>
          <cell r="K137">
            <v>30652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E138">
            <v>35745</v>
          </cell>
          <cell r="G138">
            <v>41.1</v>
          </cell>
          <cell r="I138">
            <v>2.7083333333333335</v>
          </cell>
          <cell r="K138">
            <v>30978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E139">
            <v>36122</v>
          </cell>
          <cell r="G139">
            <v>41.1</v>
          </cell>
          <cell r="I139">
            <v>2.7083333333333335</v>
          </cell>
          <cell r="K139">
            <v>31305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E140">
            <v>36500</v>
          </cell>
          <cell r="G140">
            <v>41.1</v>
          </cell>
          <cell r="I140">
            <v>2.7083333333333335</v>
          </cell>
          <cell r="K140">
            <v>31634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E141">
            <v>36885</v>
          </cell>
          <cell r="G141">
            <v>41.1</v>
          </cell>
          <cell r="I141">
            <v>2.7083333333333335</v>
          </cell>
          <cell r="K141">
            <v>31966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E142">
            <v>37273</v>
          </cell>
          <cell r="G142">
            <v>41.1</v>
          </cell>
          <cell r="I142">
            <v>2.7083333333333335</v>
          </cell>
          <cell r="K142">
            <v>32305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E143">
            <v>37667</v>
          </cell>
          <cell r="G143">
            <v>41.1</v>
          </cell>
          <cell r="I143">
            <v>2.7083333333333335</v>
          </cell>
          <cell r="K143">
            <v>32645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E144">
            <v>38068</v>
          </cell>
          <cell r="G144">
            <v>41.1</v>
          </cell>
          <cell r="I144">
            <v>2.7083333333333335</v>
          </cell>
          <cell r="K144">
            <v>32993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E145">
            <v>38474</v>
          </cell>
          <cell r="G145">
            <v>41.1</v>
          </cell>
          <cell r="I145">
            <v>2.7083333333333335</v>
          </cell>
          <cell r="K145">
            <v>33345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E146">
            <v>38887</v>
          </cell>
          <cell r="G146">
            <v>41.1</v>
          </cell>
          <cell r="I146">
            <v>2.7083333333333335</v>
          </cell>
          <cell r="K146">
            <v>33702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E147">
            <v>39304</v>
          </cell>
          <cell r="G147">
            <v>41.1</v>
          </cell>
          <cell r="I147">
            <v>2.7083333333333335</v>
          </cell>
          <cell r="K147">
            <v>34064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E148">
            <v>39727</v>
          </cell>
          <cell r="G148">
            <v>41.1</v>
          </cell>
          <cell r="I148">
            <v>2.7083333333333335</v>
          </cell>
          <cell r="K148">
            <v>34430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E149">
            <v>40157</v>
          </cell>
          <cell r="G149">
            <v>41</v>
          </cell>
          <cell r="I149">
            <v>2.7083333333333335</v>
          </cell>
          <cell r="K149">
            <v>34801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E150">
            <v>40589</v>
          </cell>
          <cell r="G150">
            <v>41</v>
          </cell>
          <cell r="I150">
            <v>2.7083333333333335</v>
          </cell>
          <cell r="K150">
            <v>35177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E151">
            <v>41030</v>
          </cell>
          <cell r="G151">
            <v>41</v>
          </cell>
          <cell r="I151">
            <v>2.7083333333333335</v>
          </cell>
          <cell r="K151">
            <v>35559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E152">
            <v>41477</v>
          </cell>
          <cell r="G152">
            <v>41</v>
          </cell>
          <cell r="I152">
            <v>2.7083333333333335</v>
          </cell>
          <cell r="K152">
            <v>35945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E153">
            <v>41929</v>
          </cell>
          <cell r="G153">
            <v>41</v>
          </cell>
          <cell r="I153">
            <v>2.7083333333333335</v>
          </cell>
          <cell r="K153">
            <v>36338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E154">
            <v>42389</v>
          </cell>
          <cell r="G154">
            <v>41</v>
          </cell>
          <cell r="I154">
            <v>2.7083333333333335</v>
          </cell>
          <cell r="K154">
            <v>36738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E155">
            <v>42855</v>
          </cell>
          <cell r="G155">
            <v>41</v>
          </cell>
          <cell r="I155">
            <v>2.7083333333333335</v>
          </cell>
          <cell r="K155">
            <v>37140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E156">
            <v>43328</v>
          </cell>
          <cell r="G156">
            <v>41</v>
          </cell>
          <cell r="I156">
            <v>2.7083333333333335</v>
          </cell>
          <cell r="K156">
            <v>37549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E157">
            <v>43805</v>
          </cell>
          <cell r="G157">
            <v>41</v>
          </cell>
          <cell r="I157">
            <v>2.7083333333333335</v>
          </cell>
          <cell r="K157">
            <v>37963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E158">
            <v>44286</v>
          </cell>
          <cell r="G158">
            <v>41</v>
          </cell>
          <cell r="I158">
            <v>2.7083333333333335</v>
          </cell>
          <cell r="K158">
            <v>38381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E159">
            <v>44777</v>
          </cell>
          <cell r="G159">
            <v>41</v>
          </cell>
          <cell r="I159">
            <v>2.7083333333333335</v>
          </cell>
          <cell r="K159">
            <v>38806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E160">
            <v>45274</v>
          </cell>
          <cell r="G160">
            <v>41</v>
          </cell>
          <cell r="I160">
            <v>2.7083333333333335</v>
          </cell>
          <cell r="K160">
            <v>39236</v>
          </cell>
          <cell r="M160">
            <v>36.299999999999997</v>
          </cell>
        </row>
      </sheetData>
      <sheetData sheetId="2">
        <row r="2">
          <cell r="B2">
            <v>62</v>
          </cell>
          <cell r="C2">
            <v>65</v>
          </cell>
          <cell r="D2">
            <v>70</v>
          </cell>
        </row>
        <row r="3">
          <cell r="A3">
            <v>1980</v>
          </cell>
          <cell r="B3">
            <v>0.39280000000000004</v>
          </cell>
          <cell r="C3">
            <v>0.49099999999999999</v>
          </cell>
          <cell r="D3">
            <v>0.51555000000000006</v>
          </cell>
        </row>
        <row r="4">
          <cell r="A4">
            <v>1981</v>
          </cell>
          <cell r="B4">
            <v>0.41840000000000005</v>
          </cell>
          <cell r="C4">
            <v>0.52300000000000002</v>
          </cell>
          <cell r="D4">
            <v>0.54915000000000003</v>
          </cell>
        </row>
        <row r="5">
          <cell r="A5">
            <v>1982</v>
          </cell>
          <cell r="B5">
            <v>0.39600000000000002</v>
          </cell>
          <cell r="C5">
            <v>0.495</v>
          </cell>
          <cell r="D5">
            <v>0.56924999999999992</v>
          </cell>
        </row>
        <row r="6">
          <cell r="A6">
            <v>1983</v>
          </cell>
          <cell r="B6">
            <v>0.37200000000000005</v>
          </cell>
          <cell r="C6">
            <v>0.46500000000000002</v>
          </cell>
          <cell r="D6">
            <v>0.53474999999999995</v>
          </cell>
        </row>
        <row r="7">
          <cell r="A7">
            <v>1984</v>
          </cell>
          <cell r="B7">
            <v>0.34720000000000001</v>
          </cell>
          <cell r="C7">
            <v>0.434</v>
          </cell>
          <cell r="D7">
            <v>0.49909999999999999</v>
          </cell>
        </row>
        <row r="8">
          <cell r="A8">
            <v>1985</v>
          </cell>
          <cell r="B8">
            <v>0.33200000000000002</v>
          </cell>
          <cell r="C8">
            <v>0.41499999999999998</v>
          </cell>
          <cell r="D8">
            <v>0.47724999999999995</v>
          </cell>
        </row>
        <row r="9">
          <cell r="A9">
            <v>1986</v>
          </cell>
          <cell r="B9">
            <v>0.33520000000000005</v>
          </cell>
          <cell r="C9">
            <v>0.41899999999999998</v>
          </cell>
          <cell r="D9">
            <v>0.48184999999999995</v>
          </cell>
        </row>
        <row r="10">
          <cell r="A10">
            <v>1987</v>
          </cell>
          <cell r="B10">
            <v>0.33520000000000005</v>
          </cell>
          <cell r="C10">
            <v>0.41899999999999998</v>
          </cell>
          <cell r="D10">
            <v>0.48184999999999995</v>
          </cell>
        </row>
        <row r="11">
          <cell r="A11">
            <v>1988</v>
          </cell>
          <cell r="B11">
            <v>0.33200000000000002</v>
          </cell>
          <cell r="C11">
            <v>0.41499999999999998</v>
          </cell>
          <cell r="D11">
            <v>0.47724999999999995</v>
          </cell>
        </row>
        <row r="12">
          <cell r="A12">
            <v>1989</v>
          </cell>
          <cell r="B12">
            <v>0.33679999999999999</v>
          </cell>
          <cell r="C12">
            <v>0.42100000000000004</v>
          </cell>
          <cell r="D12">
            <v>0.48414999999999997</v>
          </cell>
        </row>
        <row r="13">
          <cell r="A13">
            <v>1990</v>
          </cell>
          <cell r="B13">
            <v>0.34800000000000003</v>
          </cell>
          <cell r="C13">
            <v>0.435</v>
          </cell>
          <cell r="D13">
            <v>0.51112500000000005</v>
          </cell>
        </row>
        <row r="14">
          <cell r="A14">
            <v>1991</v>
          </cell>
          <cell r="B14">
            <v>0.34480000000000005</v>
          </cell>
          <cell r="C14">
            <v>0.43099999999999999</v>
          </cell>
          <cell r="D14">
            <v>0.50642500000000001</v>
          </cell>
        </row>
        <row r="15">
          <cell r="A15">
            <v>1992</v>
          </cell>
          <cell r="B15">
            <v>0.35119999999999996</v>
          </cell>
          <cell r="C15">
            <v>0.439</v>
          </cell>
          <cell r="D15">
            <v>0.52680000000000005</v>
          </cell>
        </row>
        <row r="16">
          <cell r="A16">
            <v>1993</v>
          </cell>
          <cell r="B16">
            <v>0.34320000000000001</v>
          </cell>
          <cell r="C16">
            <v>0.42899999999999999</v>
          </cell>
          <cell r="D16">
            <v>0.51479999999999992</v>
          </cell>
        </row>
        <row r="17">
          <cell r="A17">
            <v>1994</v>
          </cell>
          <cell r="B17">
            <v>0.34240000000000004</v>
          </cell>
          <cell r="C17">
            <v>0.42799999999999999</v>
          </cell>
          <cell r="D17">
            <v>0.52429999999999999</v>
          </cell>
        </row>
        <row r="18">
          <cell r="A18">
            <v>1995</v>
          </cell>
          <cell r="B18">
            <v>0.34560000000000002</v>
          </cell>
          <cell r="C18">
            <v>0.43200000000000005</v>
          </cell>
          <cell r="D18">
            <v>0.52920000000000011</v>
          </cell>
        </row>
        <row r="19">
          <cell r="A19">
            <v>1996</v>
          </cell>
          <cell r="B19">
            <v>0.34320000000000001</v>
          </cell>
          <cell r="C19">
            <v>0.42899999999999999</v>
          </cell>
          <cell r="D19">
            <v>0.53625</v>
          </cell>
        </row>
        <row r="20">
          <cell r="A20">
            <v>1997</v>
          </cell>
          <cell r="B20">
            <v>0.34480000000000005</v>
          </cell>
          <cell r="C20">
            <v>0.43099999999999999</v>
          </cell>
          <cell r="D20">
            <v>0.53874999999999995</v>
          </cell>
        </row>
        <row r="21">
          <cell r="A21">
            <v>1998</v>
          </cell>
          <cell r="B21">
            <v>0.32719999999999999</v>
          </cell>
          <cell r="C21">
            <v>0.40899999999999997</v>
          </cell>
          <cell r="D21">
            <v>0.52147499999999991</v>
          </cell>
        </row>
        <row r="22">
          <cell r="A22">
            <v>1999</v>
          </cell>
          <cell r="B22">
            <v>0.316</v>
          </cell>
          <cell r="C22">
            <v>0.39500000000000002</v>
          </cell>
          <cell r="D22">
            <v>0.50362499999999999</v>
          </cell>
        </row>
        <row r="23">
          <cell r="A23">
            <v>2000</v>
          </cell>
          <cell r="B23">
            <v>0.31040000000000001</v>
          </cell>
          <cell r="C23">
            <v>0.38799999999999996</v>
          </cell>
          <cell r="D23">
            <v>0.50439999999999996</v>
          </cell>
        </row>
        <row r="24">
          <cell r="A24">
            <v>2001</v>
          </cell>
          <cell r="B24">
            <v>0.31280000000000002</v>
          </cell>
          <cell r="C24">
            <v>0.39100000000000001</v>
          </cell>
          <cell r="D24">
            <v>0.46920000000000001</v>
          </cell>
        </row>
        <row r="25">
          <cell r="A25">
            <v>2002</v>
          </cell>
          <cell r="B25">
            <v>0.32640000000000002</v>
          </cell>
          <cell r="C25">
            <v>0.40799999999999997</v>
          </cell>
          <cell r="D25">
            <v>0.54059999999999997</v>
          </cell>
        </row>
        <row r="26">
          <cell r="A26">
            <v>2003</v>
          </cell>
          <cell r="B26">
            <v>0.33329166666666671</v>
          </cell>
          <cell r="C26">
            <v>0.41600000000000004</v>
          </cell>
          <cell r="D26">
            <v>0.5574741666666666</v>
          </cell>
        </row>
        <row r="27">
          <cell r="A27">
            <v>2004</v>
          </cell>
          <cell r="B27">
            <v>0.33291666666666664</v>
          </cell>
          <cell r="C27">
            <v>0.41799999999999998</v>
          </cell>
          <cell r="D27">
            <v>0.5638333333333333</v>
          </cell>
        </row>
        <row r="28">
          <cell r="A28">
            <v>2005</v>
          </cell>
          <cell r="B28">
            <v>0.33480000000000004</v>
          </cell>
          <cell r="C28">
            <v>0.41700000000000004</v>
          </cell>
          <cell r="D28">
            <v>0.56808000000000003</v>
          </cell>
        </row>
        <row r="29">
          <cell r="A29">
            <v>2006</v>
          </cell>
          <cell r="B29">
            <v>0.33273333333333333</v>
          </cell>
          <cell r="C29">
            <v>0.41799999999999998</v>
          </cell>
          <cell r="D29">
            <v>0.57504999999999995</v>
          </cell>
        </row>
        <row r="30">
          <cell r="A30">
            <v>2007</v>
          </cell>
          <cell r="B30">
            <v>0.31850000000000001</v>
          </cell>
          <cell r="C30">
            <v>0.40399999999999997</v>
          </cell>
          <cell r="D30">
            <v>0.55125000000000002</v>
          </cell>
        </row>
        <row r="31">
          <cell r="A31">
            <v>2008</v>
          </cell>
          <cell r="B31">
            <v>0.32325000000000004</v>
          </cell>
          <cell r="C31">
            <v>0.39100000000000001</v>
          </cell>
          <cell r="D31">
            <v>0.56891999999999998</v>
          </cell>
        </row>
        <row r="32">
          <cell r="A32">
            <v>2009</v>
          </cell>
          <cell r="B32">
            <v>0.33</v>
          </cell>
          <cell r="C32">
            <v>0.40399999999999997</v>
          </cell>
          <cell r="D32">
            <v>0.58080000000000009</v>
          </cell>
        </row>
        <row r="33">
          <cell r="A33">
            <v>2010</v>
          </cell>
          <cell r="B33">
            <v>0.32400000000000007</v>
          </cell>
          <cell r="C33">
            <v>0.41200000000000003</v>
          </cell>
          <cell r="D33">
            <v>0.57024000000000008</v>
          </cell>
        </row>
        <row r="34">
          <cell r="A34">
            <v>2011</v>
          </cell>
          <cell r="B34">
            <v>0.33224999999999993</v>
          </cell>
          <cell r="C34">
            <v>0.41200000000000003</v>
          </cell>
          <cell r="D34">
            <v>0.58475999999999995</v>
          </cell>
        </row>
        <row r="35">
          <cell r="A35">
            <v>2012</v>
          </cell>
          <cell r="B35">
            <v>0.32775000000000004</v>
          </cell>
          <cell r="C35">
            <v>0.40799999999999997</v>
          </cell>
          <cell r="D35">
            <v>0.57684000000000002</v>
          </cell>
        </row>
        <row r="36">
          <cell r="A36">
            <v>2013</v>
          </cell>
          <cell r="B36">
            <v>0.33374999999999999</v>
          </cell>
          <cell r="C36">
            <v>0.41700000000000004</v>
          </cell>
          <cell r="D36">
            <v>0.58740000000000003</v>
          </cell>
        </row>
        <row r="37">
          <cell r="A37">
            <v>2014</v>
          </cell>
          <cell r="B37">
            <v>0.32099999999999995</v>
          </cell>
          <cell r="C37">
            <v>0.40899999999999997</v>
          </cell>
          <cell r="D37">
            <v>0.56496000000000002</v>
          </cell>
        </row>
        <row r="38">
          <cell r="A38">
            <v>2015</v>
          </cell>
          <cell r="B38">
            <v>0.309</v>
          </cell>
          <cell r="C38">
            <v>0.39500000000000002</v>
          </cell>
          <cell r="D38">
            <v>0.5438400000000001</v>
          </cell>
        </row>
        <row r="39">
          <cell r="A39">
            <v>2016</v>
          </cell>
          <cell r="B39">
            <v>0.30450000000000005</v>
          </cell>
          <cell r="C39">
            <v>0.38900000000000001</v>
          </cell>
          <cell r="D39">
            <v>0.53592000000000006</v>
          </cell>
        </row>
        <row r="40">
          <cell r="A40">
            <v>2017</v>
          </cell>
          <cell r="B40">
            <v>0.29700000000000004</v>
          </cell>
          <cell r="C40">
            <v>0.37799999999999995</v>
          </cell>
          <cell r="D40">
            <v>0.52272000000000007</v>
          </cell>
        </row>
        <row r="41">
          <cell r="A41">
            <v>2018</v>
          </cell>
          <cell r="B41">
            <v>0.29249999999999998</v>
          </cell>
          <cell r="C41">
            <v>0.371</v>
          </cell>
          <cell r="D41">
            <v>0.51480000000000004</v>
          </cell>
        </row>
        <row r="42">
          <cell r="A42">
            <v>2019</v>
          </cell>
          <cell r="B42">
            <v>0.29400000000000004</v>
          </cell>
          <cell r="C42">
            <v>0.371</v>
          </cell>
          <cell r="D42">
            <v>0.51744000000000012</v>
          </cell>
        </row>
        <row r="43">
          <cell r="A43">
            <v>2020</v>
          </cell>
          <cell r="B43">
            <v>0.29370000000000002</v>
          </cell>
          <cell r="C43">
            <v>0.371</v>
          </cell>
          <cell r="D43">
            <v>0.51744000000000001</v>
          </cell>
        </row>
        <row r="44">
          <cell r="A44">
            <v>2021</v>
          </cell>
          <cell r="B44">
            <v>0.29406666666666664</v>
          </cell>
          <cell r="C44">
            <v>0.371</v>
          </cell>
          <cell r="D44">
            <v>0.51862666666666679</v>
          </cell>
        </row>
        <row r="45">
          <cell r="A45">
            <v>2022</v>
          </cell>
          <cell r="B45">
            <v>0.29362500000000002</v>
          </cell>
          <cell r="C45">
            <v>0.371</v>
          </cell>
          <cell r="D45">
            <v>0.51840000000000008</v>
          </cell>
        </row>
        <row r="46">
          <cell r="A46">
            <v>2023</v>
          </cell>
          <cell r="B46">
            <v>0.29311666666666669</v>
          </cell>
          <cell r="C46">
            <v>0.37</v>
          </cell>
          <cell r="D46">
            <v>0.51806666666666668</v>
          </cell>
        </row>
        <row r="47">
          <cell r="A47">
            <v>2024</v>
          </cell>
          <cell r="B47">
            <v>0.29041666666666666</v>
          </cell>
          <cell r="C47">
            <v>0.36700000000000005</v>
          </cell>
          <cell r="D47">
            <v>0.51386666666666658</v>
          </cell>
        </row>
        <row r="48">
          <cell r="A48">
            <v>2025</v>
          </cell>
          <cell r="B48">
            <v>0.28699999999999998</v>
          </cell>
          <cell r="C48">
            <v>0.36299999999999999</v>
          </cell>
          <cell r="D48">
            <v>0.50839999999999996</v>
          </cell>
        </row>
        <row r="49">
          <cell r="A49">
            <v>2026</v>
          </cell>
          <cell r="B49">
            <v>0.28770000000000001</v>
          </cell>
          <cell r="C49">
            <v>0.36399999999999999</v>
          </cell>
          <cell r="D49">
            <v>0.50963999999999998</v>
          </cell>
        </row>
        <row r="50">
          <cell r="A50">
            <v>2027</v>
          </cell>
          <cell r="B50">
            <v>0.28699999999999998</v>
          </cell>
          <cell r="C50">
            <v>0.36399999999999999</v>
          </cell>
          <cell r="D50">
            <v>0.50839999999999996</v>
          </cell>
        </row>
        <row r="51">
          <cell r="A51">
            <v>2028</v>
          </cell>
          <cell r="B51">
            <v>0.28699999999999998</v>
          </cell>
          <cell r="C51">
            <v>0.36299999999999999</v>
          </cell>
          <cell r="D51">
            <v>0.50839999999999996</v>
          </cell>
        </row>
        <row r="52">
          <cell r="A52">
            <v>2029</v>
          </cell>
          <cell r="B52">
            <v>0.28629999999999994</v>
          </cell>
          <cell r="C52">
            <v>0.36299999999999999</v>
          </cell>
          <cell r="D52">
            <v>0.50716000000000006</v>
          </cell>
        </row>
        <row r="53">
          <cell r="A53">
            <v>2030</v>
          </cell>
          <cell r="B53">
            <v>0.28629999999999994</v>
          </cell>
          <cell r="C53">
            <v>0.36299999999999999</v>
          </cell>
          <cell r="D53">
            <v>0.50716000000000006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F4" t="str">
            <v>FRA = 65</v>
          </cell>
          <cell r="G4" t="str">
            <v>FRA = 66</v>
          </cell>
        </row>
        <row r="5">
          <cell r="F5">
            <v>2.1944399999999999E-2</v>
          </cell>
          <cell r="G5">
            <v>1.23675E-2</v>
          </cell>
        </row>
        <row r="6">
          <cell r="F6">
            <v>0.1107701</v>
          </cell>
          <cell r="G6">
            <v>7.5317599999999998E-2</v>
          </cell>
          <cell r="H6">
            <v>62</v>
          </cell>
        </row>
        <row r="7">
          <cell r="F7">
            <v>5.2973300000000001E-2</v>
          </cell>
          <cell r="G7">
            <v>4.7008500000000002E-2</v>
          </cell>
        </row>
        <row r="8">
          <cell r="F8">
            <v>3.0797100000000001E-2</v>
          </cell>
          <cell r="G8">
            <v>3.3018899999999997E-2</v>
          </cell>
        </row>
        <row r="9">
          <cell r="F9">
            <v>3.0370399999999999E-2</v>
          </cell>
          <cell r="G9">
            <v>2.5252500000000001E-2</v>
          </cell>
          <cell r="H9">
            <v>62.5</v>
          </cell>
        </row>
        <row r="10">
          <cell r="F10">
            <v>2.1903300000000001E-2</v>
          </cell>
          <cell r="G10">
            <v>2.3936200000000001E-2</v>
          </cell>
        </row>
        <row r="11">
          <cell r="F11">
            <v>3.5714299999999997E-2</v>
          </cell>
          <cell r="G11">
            <v>2.2535199999999998E-2</v>
          </cell>
        </row>
        <row r="12">
          <cell r="F12">
            <v>5.3852200000000003E-2</v>
          </cell>
          <cell r="G12">
            <v>2.5147900000000001E-2</v>
          </cell>
          <cell r="H12">
            <v>63</v>
          </cell>
        </row>
        <row r="13">
          <cell r="F13">
            <v>2.6672299999999999E-2</v>
          </cell>
          <cell r="G13">
            <v>2.1739100000000001E-2</v>
          </cell>
        </row>
        <row r="14">
          <cell r="F14">
            <v>2.1645000000000001E-2</v>
          </cell>
          <cell r="G14">
            <v>2.2653699999999999E-2</v>
          </cell>
        </row>
        <row r="15">
          <cell r="F15">
            <v>2.3642699999999999E-2</v>
          </cell>
          <cell r="G15">
            <v>3.0612199999999999E-2</v>
          </cell>
          <cell r="H15">
            <v>63.5</v>
          </cell>
        </row>
        <row r="16">
          <cell r="F16">
            <v>2.7385199999999998E-2</v>
          </cell>
          <cell r="G16">
            <v>3.2608699999999997E-2</v>
          </cell>
        </row>
        <row r="17">
          <cell r="F17">
            <v>2.2890500000000001E-2</v>
          </cell>
          <cell r="G17">
            <v>1.9084E-2</v>
          </cell>
        </row>
        <row r="18">
          <cell r="F18">
            <v>4.5454500000000002E-2</v>
          </cell>
          <cell r="G18">
            <v>3.1746000000000003E-2</v>
          </cell>
          <cell r="H18">
            <v>64</v>
          </cell>
        </row>
        <row r="19">
          <cell r="F19">
            <v>3.09229E-2</v>
          </cell>
          <cell r="G19">
            <v>1.6949200000000001E-2</v>
          </cell>
        </row>
        <row r="20">
          <cell r="F20">
            <v>3.0821899999999999E-2</v>
          </cell>
          <cell r="G20">
            <v>1.7543900000000001E-2</v>
          </cell>
        </row>
        <row r="21">
          <cell r="F21">
            <v>2.3737399999999999E-2</v>
          </cell>
          <cell r="G21">
            <v>2.2727299999999999E-2</v>
          </cell>
          <cell r="H21">
            <v>64.5</v>
          </cell>
        </row>
        <row r="22">
          <cell r="F22">
            <v>3.1892999999999998E-2</v>
          </cell>
          <cell r="G22">
            <v>2.85714E-2</v>
          </cell>
        </row>
        <row r="23">
          <cell r="F23">
            <v>4.2025899999999998E-2</v>
          </cell>
          <cell r="G23">
            <v>4.0404000000000002E-2</v>
          </cell>
        </row>
        <row r="24">
          <cell r="F24">
            <v>0.1674234</v>
          </cell>
          <cell r="G24">
            <v>0.13186809999999999</v>
          </cell>
          <cell r="H24">
            <v>65</v>
          </cell>
        </row>
        <row r="25">
          <cell r="F25">
            <v>7.8559699999999996E-2</v>
          </cell>
          <cell r="G25">
            <v>5.5555599999999997E-2</v>
          </cell>
        </row>
        <row r="26">
          <cell r="F26">
            <v>8.7452500000000002E-2</v>
          </cell>
          <cell r="G26">
            <v>5.7376999999999997E-2</v>
          </cell>
        </row>
        <row r="27">
          <cell r="F27">
            <v>4.9549500000000003E-2</v>
          </cell>
          <cell r="G27">
            <v>9.2592599999999997E-2</v>
          </cell>
          <cell r="H27">
            <v>65.5</v>
          </cell>
        </row>
        <row r="28">
          <cell r="F28">
            <v>6.7567600000000005E-2</v>
          </cell>
          <cell r="G28">
            <v>7.9545500000000005E-2</v>
          </cell>
        </row>
        <row r="29">
          <cell r="F29">
            <v>6.4425800000000005E-2</v>
          </cell>
          <cell r="G29">
            <v>0.1081081</v>
          </cell>
        </row>
        <row r="30">
          <cell r="F30">
            <v>9.9041500000000005E-2</v>
          </cell>
          <cell r="G30">
            <v>0.1896552</v>
          </cell>
          <cell r="H30">
            <v>66</v>
          </cell>
        </row>
        <row r="31">
          <cell r="F31">
            <v>8.7999999999999995E-2</v>
          </cell>
          <cell r="G31">
            <v>0.25</v>
          </cell>
        </row>
        <row r="32">
          <cell r="F32">
            <v>0.1116505</v>
          </cell>
          <cell r="G32">
            <v>0.1842105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20"/>
  <sheetViews>
    <sheetView tabSelected="1" workbookViewId="0">
      <selection activeCell="A20" sqref="A20"/>
    </sheetView>
  </sheetViews>
  <sheetFormatPr defaultColWidth="8.875" defaultRowHeight="15.75" x14ac:dyDescent="0.25"/>
  <sheetData>
    <row r="1" spans="1:12" x14ac:dyDescent="0.25">
      <c r="A1" t="s">
        <v>2</v>
      </c>
      <c r="K1" t="s">
        <v>0</v>
      </c>
      <c r="L1" t="s">
        <v>1</v>
      </c>
    </row>
    <row r="2" spans="1:12" x14ac:dyDescent="0.25">
      <c r="J2">
        <v>1940</v>
      </c>
      <c r="K2">
        <v>12.7</v>
      </c>
      <c r="L2">
        <v>14.7</v>
      </c>
    </row>
    <row r="3" spans="1:12" x14ac:dyDescent="0.25">
      <c r="J3">
        <v>2015</v>
      </c>
      <c r="K3">
        <v>19.3</v>
      </c>
      <c r="L3">
        <v>21.6</v>
      </c>
    </row>
    <row r="19" spans="1:1" x14ac:dyDescent="0.25">
      <c r="A19" t="s">
        <v>3</v>
      </c>
    </row>
    <row r="20" spans="1:1" x14ac:dyDescent="0.25">
      <c r="A20" s="5" t="s">
        <v>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U26"/>
  <sheetViews>
    <sheetView workbookViewId="0">
      <selection activeCell="A24" sqref="A24"/>
    </sheetView>
  </sheetViews>
  <sheetFormatPr defaultColWidth="7.75" defaultRowHeight="15" x14ac:dyDescent="0.25"/>
  <cols>
    <col min="1" max="16384" width="7.75" style="2"/>
  </cols>
  <sheetData>
    <row r="1" spans="1:21" ht="15.75" x14ac:dyDescent="0.25">
      <c r="A1" t="s">
        <v>5</v>
      </c>
      <c r="L1" s="1" t="s">
        <v>4</v>
      </c>
      <c r="M1" s="1">
        <v>1970</v>
      </c>
      <c r="N1" s="2">
        <v>1985</v>
      </c>
      <c r="O1" s="2">
        <v>2012</v>
      </c>
    </row>
    <row r="2" spans="1:21" x14ac:dyDescent="0.25">
      <c r="L2" s="2">
        <v>50</v>
      </c>
      <c r="M2" s="2">
        <f>VLOOKUP(M$1&amp;$L2,[1]Sheet1!$A$1:$D$75,4,0)*100</f>
        <v>95.338475704193101</v>
      </c>
      <c r="N2" s="2">
        <f>VLOOKUP(N$1&amp;$L2,[1]Sheet1!$A$1:$D$75,4,0)*100</f>
        <v>91.9636070728302</v>
      </c>
      <c r="O2" s="2">
        <f>VLOOKUP(O$1&amp;$L2,[1]Sheet1!$A$1:$D$75,4,0)*100</f>
        <v>86.762911081314101</v>
      </c>
    </row>
    <row r="3" spans="1:21" x14ac:dyDescent="0.25">
      <c r="L3" s="2">
        <v>51</v>
      </c>
      <c r="M3" s="2">
        <f>VLOOKUP(M$1&amp;$L3,[1]Sheet1!$A$1:$D$75,4,0)*100</f>
        <v>93.7152326107025</v>
      </c>
      <c r="N3" s="2">
        <f>VLOOKUP(N$1&amp;$L3,[1]Sheet1!$A$1:$D$75,4,0)*100</f>
        <v>89.751088619232206</v>
      </c>
      <c r="O3" s="2">
        <f>VLOOKUP(O$1&amp;$L3,[1]Sheet1!$A$1:$D$75,4,0)*100</f>
        <v>85.757303237914996</v>
      </c>
    </row>
    <row r="4" spans="1:21" x14ac:dyDescent="0.25">
      <c r="L4" s="2">
        <v>52</v>
      </c>
      <c r="M4" s="2">
        <f>VLOOKUP(M$1&amp;$L4,[1]Sheet1!$A$1:$D$75,4,0)*100</f>
        <v>93.102139234542804</v>
      </c>
      <c r="N4" s="2">
        <f>VLOOKUP(N$1&amp;$L4,[1]Sheet1!$A$1:$D$75,4,0)*100</f>
        <v>87.829810380935697</v>
      </c>
      <c r="O4" s="2">
        <f>VLOOKUP(O$1&amp;$L4,[1]Sheet1!$A$1:$D$75,4,0)*100</f>
        <v>83.076363801956205</v>
      </c>
    </row>
    <row r="5" spans="1:21" x14ac:dyDescent="0.25">
      <c r="L5" s="2">
        <v>53</v>
      </c>
      <c r="M5" s="2">
        <f>VLOOKUP(M$1&amp;$L5,[1]Sheet1!$A$1:$D$75,4,0)*100</f>
        <v>93.068420886993394</v>
      </c>
      <c r="N5" s="2">
        <f>VLOOKUP(N$1&amp;$L5,[1]Sheet1!$A$1:$D$75,4,0)*100</f>
        <v>88.608318567276001</v>
      </c>
      <c r="O5" s="2">
        <f>VLOOKUP(O$1&amp;$L5,[1]Sheet1!$A$1:$D$75,4,0)*100</f>
        <v>83.645147085189791</v>
      </c>
    </row>
    <row r="6" spans="1:21" x14ac:dyDescent="0.25">
      <c r="L6" s="2">
        <v>54</v>
      </c>
      <c r="M6" s="2">
        <f>VLOOKUP(M$1&amp;$L6,[1]Sheet1!$A$1:$D$75,4,0)*100</f>
        <v>92.653435468673692</v>
      </c>
      <c r="N6" s="2">
        <f>VLOOKUP(N$1&amp;$L6,[1]Sheet1!$A$1:$D$75,4,0)*100</f>
        <v>85.779207944869995</v>
      </c>
      <c r="O6" s="2">
        <f>VLOOKUP(O$1&amp;$L6,[1]Sheet1!$A$1:$D$75,4,0)*100</f>
        <v>81.8321049213409</v>
      </c>
    </row>
    <row r="7" spans="1:21" x14ac:dyDescent="0.25">
      <c r="L7" s="2">
        <v>55</v>
      </c>
      <c r="M7" s="2">
        <f>VLOOKUP(M$1&amp;$L7,[1]Sheet1!$A$1:$D$75,4,0)*100</f>
        <v>91.213518381118803</v>
      </c>
      <c r="N7" s="2">
        <f>VLOOKUP(N$1&amp;$L7,[1]Sheet1!$A$1:$D$75,4,0)*100</f>
        <v>82.588213682174711</v>
      </c>
      <c r="O7" s="2">
        <f>VLOOKUP(O$1&amp;$L7,[1]Sheet1!$A$1:$D$75,4,0)*100</f>
        <v>80.476808547973604</v>
      </c>
    </row>
    <row r="8" spans="1:21" ht="15.75" x14ac:dyDescent="0.25">
      <c r="L8" s="2">
        <v>56</v>
      </c>
      <c r="M8" s="2">
        <f>VLOOKUP(M$1&amp;$L8,[1]Sheet1!$A$1:$D$75,4,0)*100</f>
        <v>90.806406736373901</v>
      </c>
      <c r="N8" s="2">
        <f>VLOOKUP(N$1&amp;$L8,[1]Sheet1!$A$1:$D$75,4,0)*100</f>
        <v>79.746085405349703</v>
      </c>
      <c r="O8" s="2">
        <f>VLOOKUP(O$1&amp;$L8,[1]Sheet1!$A$1:$D$75,4,0)*100</f>
        <v>80.7025790214539</v>
      </c>
      <c r="U8" s="3"/>
    </row>
    <row r="9" spans="1:21" x14ac:dyDescent="0.25">
      <c r="L9" s="2">
        <v>57</v>
      </c>
      <c r="M9" s="2">
        <f>VLOOKUP(M$1&amp;$L9,[1]Sheet1!$A$1:$D$75,4,0)*100</f>
        <v>90.089946985244794</v>
      </c>
      <c r="N9" s="2">
        <f>VLOOKUP(N$1&amp;$L9,[1]Sheet1!$A$1:$D$75,4,0)*100</f>
        <v>81.152284145355196</v>
      </c>
      <c r="O9" s="2">
        <f>VLOOKUP(O$1&amp;$L9,[1]Sheet1!$A$1:$D$75,4,0)*100</f>
        <v>76.790022850036593</v>
      </c>
    </row>
    <row r="10" spans="1:21" x14ac:dyDescent="0.25">
      <c r="L10" s="2">
        <v>58</v>
      </c>
      <c r="M10" s="2">
        <f>VLOOKUP(M$1&amp;$L10,[1]Sheet1!$A$1:$D$75,4,0)*100</f>
        <v>88.049954175949097</v>
      </c>
      <c r="N10" s="2">
        <f>VLOOKUP(N$1&amp;$L10,[1]Sheet1!$A$1:$D$75,4,0)*100</f>
        <v>76.105093955993695</v>
      </c>
      <c r="O10" s="2">
        <f>VLOOKUP(O$1&amp;$L10,[1]Sheet1!$A$1:$D$75,4,0)*100</f>
        <v>76.754897832870498</v>
      </c>
    </row>
    <row r="11" spans="1:21" x14ac:dyDescent="0.25">
      <c r="L11" s="2">
        <v>59</v>
      </c>
      <c r="M11" s="2">
        <f>VLOOKUP(M$1&amp;$L11,[1]Sheet1!$A$1:$D$75,4,0)*100</f>
        <v>87.024766206741305</v>
      </c>
      <c r="N11" s="2">
        <f>VLOOKUP(N$1&amp;$L11,[1]Sheet1!$A$1:$D$75,4,0)*100</f>
        <v>74.975883960723905</v>
      </c>
      <c r="O11" s="2">
        <f>VLOOKUP(O$1&amp;$L11,[1]Sheet1!$A$1:$D$75,4,0)*100</f>
        <v>72.925513982772799</v>
      </c>
    </row>
    <row r="12" spans="1:21" x14ac:dyDescent="0.25">
      <c r="L12" s="2">
        <v>60</v>
      </c>
      <c r="M12" s="2">
        <f>VLOOKUP(M$1&amp;$L12,[1]Sheet1!$A$1:$D$75,4,0)*100</f>
        <v>84.84705686569211</v>
      </c>
      <c r="N12" s="2">
        <f>VLOOKUP(N$1&amp;$L12,[1]Sheet1!$A$1:$D$75,4,0)*100</f>
        <v>70.094972848892198</v>
      </c>
      <c r="O12" s="2">
        <f>VLOOKUP(O$1&amp;$L12,[1]Sheet1!$A$1:$D$75,4,0)*100</f>
        <v>70.358103513717694</v>
      </c>
    </row>
    <row r="13" spans="1:21" x14ac:dyDescent="0.25">
      <c r="L13" s="2">
        <v>61</v>
      </c>
      <c r="M13" s="2">
        <f>VLOOKUP(M$1&amp;$L13,[1]Sheet1!$A$1:$D$75,4,0)*100</f>
        <v>80.083560943603501</v>
      </c>
      <c r="N13" s="2">
        <f>VLOOKUP(N$1&amp;$L13,[1]Sheet1!$A$1:$D$75,4,0)*100</f>
        <v>64.867883920669598</v>
      </c>
      <c r="O13" s="2">
        <f>VLOOKUP(O$1&amp;$L13,[1]Sheet1!$A$1:$D$75,4,0)*100</f>
        <v>69.497728347778292</v>
      </c>
    </row>
    <row r="14" spans="1:21" x14ac:dyDescent="0.25">
      <c r="L14" s="2">
        <v>62</v>
      </c>
      <c r="M14" s="2">
        <f>VLOOKUP(M$1&amp;$L14,[1]Sheet1!$A$1:$D$75,4,0)*100</f>
        <v>77.479559183120699</v>
      </c>
      <c r="N14" s="2">
        <f>VLOOKUP(N$1&amp;$L14,[1]Sheet1!$A$1:$D$75,4,0)*100</f>
        <v>49.4471162557602</v>
      </c>
      <c r="O14" s="2">
        <f>VLOOKUP(O$1&amp;$L14,[1]Sheet1!$A$1:$D$75,4,0)*100</f>
        <v>60.2125823497772</v>
      </c>
    </row>
    <row r="15" spans="1:21" x14ac:dyDescent="0.25">
      <c r="L15" s="2">
        <v>63</v>
      </c>
      <c r="M15" s="2">
        <f>VLOOKUP(M$1&amp;$L15,[1]Sheet1!$A$1:$D$75,4,0)*100</f>
        <v>66.554260253906307</v>
      </c>
      <c r="N15" s="2">
        <f>VLOOKUP(N$1&amp;$L15,[1]Sheet1!$A$1:$D$75,4,0)*100</f>
        <v>45.982936024665797</v>
      </c>
      <c r="O15" s="2">
        <f>VLOOKUP(O$1&amp;$L15,[1]Sheet1!$A$1:$D$75,4,0)*100</f>
        <v>55.530637502670302</v>
      </c>
    </row>
    <row r="16" spans="1:21" x14ac:dyDescent="0.25">
      <c r="L16" s="2">
        <v>64</v>
      </c>
      <c r="M16" s="2">
        <f>VLOOKUP(M$1&amp;$L16,[1]Sheet1!$A$1:$D$75,4,0)*100</f>
        <v>68.317198753356905</v>
      </c>
      <c r="N16" s="2">
        <f>VLOOKUP(N$1&amp;$L16,[1]Sheet1!$A$1:$D$75,4,0)*100</f>
        <v>47.046038508415201</v>
      </c>
      <c r="O16" s="2">
        <f>VLOOKUP(O$1&amp;$L16,[1]Sheet1!$A$1:$D$75,4,0)*100</f>
        <v>48.412677645683303</v>
      </c>
    </row>
    <row r="17" spans="1:21" x14ac:dyDescent="0.25">
      <c r="L17" s="2">
        <v>65</v>
      </c>
      <c r="M17" s="2">
        <f>VLOOKUP(M$1&amp;$L17,[1]Sheet1!$A$1:$D$75,4,0)*100</f>
        <v>53.424715995788596</v>
      </c>
      <c r="N17" s="2">
        <f>VLOOKUP(N$1&amp;$L17,[1]Sheet1!$A$1:$D$75,4,0)*100</f>
        <v>32.582765817642198</v>
      </c>
      <c r="O17" s="2">
        <f>VLOOKUP(O$1&amp;$L17,[1]Sheet1!$A$1:$D$75,4,0)*100</f>
        <v>44.989362359046901</v>
      </c>
    </row>
    <row r="18" spans="1:21" x14ac:dyDescent="0.25">
      <c r="L18" s="2">
        <v>66</v>
      </c>
      <c r="M18" s="2">
        <f>VLOOKUP(M$1&amp;$L18,[1]Sheet1!$A$1:$D$75,4,0)*100</f>
        <v>44.632419943809495</v>
      </c>
      <c r="N18" s="2">
        <f>VLOOKUP(N$1&amp;$L18,[1]Sheet1!$A$1:$D$75,4,0)*100</f>
        <v>26.353126764297503</v>
      </c>
      <c r="O18" s="2">
        <f>VLOOKUP(O$1&amp;$L18,[1]Sheet1!$A$1:$D$75,4,0)*100</f>
        <v>41.565984487533605</v>
      </c>
    </row>
    <row r="19" spans="1:21" x14ac:dyDescent="0.25">
      <c r="L19" s="2">
        <v>67</v>
      </c>
      <c r="M19" s="2">
        <f>VLOOKUP(M$1&amp;$L19,[1]Sheet1!$A$1:$D$75,4,0)*100</f>
        <v>42.515033483505199</v>
      </c>
      <c r="N19" s="2">
        <f>VLOOKUP(N$1&amp;$L19,[1]Sheet1!$A$1:$D$75,4,0)*100</f>
        <v>24.0554809570313</v>
      </c>
      <c r="O19" s="2">
        <f>VLOOKUP(O$1&amp;$L19,[1]Sheet1!$A$1:$D$75,4,0)*100</f>
        <v>38.410973548889196</v>
      </c>
    </row>
    <row r="20" spans="1:21" x14ac:dyDescent="0.25">
      <c r="L20" s="2">
        <v>68</v>
      </c>
      <c r="M20" s="2">
        <f>VLOOKUP(M$1&amp;$L20,[1]Sheet1!$A$1:$D$75,4,0)*100</f>
        <v>38.814264535903895</v>
      </c>
      <c r="N20" s="2">
        <f>VLOOKUP(N$1&amp;$L20,[1]Sheet1!$A$1:$D$75,4,0)*100</f>
        <v>19.608762860298199</v>
      </c>
      <c r="O20" s="2">
        <f>VLOOKUP(O$1&amp;$L20,[1]Sheet1!$A$1:$D$75,4,0)*100</f>
        <v>37.994256615638697</v>
      </c>
    </row>
    <row r="21" spans="1:21" x14ac:dyDescent="0.25">
      <c r="L21" s="2">
        <v>69</v>
      </c>
      <c r="M21" s="2">
        <f>VLOOKUP(M$1&amp;$L21,[1]Sheet1!$A$1:$D$75,4,0)*100</f>
        <v>35.290378332138097</v>
      </c>
      <c r="N21" s="2">
        <f>VLOOKUP(N$1&amp;$L21,[1]Sheet1!$A$1:$D$75,4,0)*100</f>
        <v>20.285613834857898</v>
      </c>
      <c r="O21" s="2">
        <f>VLOOKUP(O$1&amp;$L21,[1]Sheet1!$A$1:$D$75,4,0)*100</f>
        <v>28.514480590820302</v>
      </c>
    </row>
    <row r="22" spans="1:21" x14ac:dyDescent="0.25">
      <c r="L22" s="2">
        <v>70</v>
      </c>
      <c r="M22" s="2">
        <f>VLOOKUP(M$1&amp;$L22,[1]Sheet1!$A$1:$D$75,4,0)*100</f>
        <v>34.8241657018662</v>
      </c>
      <c r="N22" s="2">
        <f>VLOOKUP(N$1&amp;$L22,[1]Sheet1!$A$1:$D$75,4,0)*100</f>
        <v>20.206762850284598</v>
      </c>
      <c r="O22" s="2">
        <f>VLOOKUP(O$1&amp;$L22,[1]Sheet1!$A$1:$D$75,4,0)*100</f>
        <v>28.959250450134299</v>
      </c>
    </row>
    <row r="23" spans="1:21" ht="15.75" x14ac:dyDescent="0.25">
      <c r="A23" t="s">
        <v>6</v>
      </c>
      <c r="L23" s="2">
        <v>71</v>
      </c>
      <c r="M23" s="2">
        <f>VLOOKUP(M$1&amp;$L23,[1]Sheet1!$A$1:$D$75,4,0)*100</f>
        <v>26.217466592788703</v>
      </c>
      <c r="N23" s="2">
        <f>VLOOKUP(N$1&amp;$L23,[1]Sheet1!$A$1:$D$75,4,0)*100</f>
        <v>17.382757365703601</v>
      </c>
      <c r="O23" s="2">
        <f>VLOOKUP(O$1&amp;$L23,[1]Sheet1!$A$1:$D$75,4,0)*100</f>
        <v>25.921231508254998</v>
      </c>
    </row>
    <row r="24" spans="1:21" x14ac:dyDescent="0.25">
      <c r="A24" s="5" t="s">
        <v>7</v>
      </c>
      <c r="L24" s="2">
        <v>72</v>
      </c>
      <c r="M24" s="2">
        <f>VLOOKUP(M$1&amp;$L24,[1]Sheet1!$A$1:$D$75,4,0)*100</f>
        <v>22.828170657157902</v>
      </c>
      <c r="N24" s="2">
        <f>VLOOKUP(N$1&amp;$L24,[1]Sheet1!$A$1:$D$75,4,0)*100</f>
        <v>14.492838084697702</v>
      </c>
      <c r="O24" s="2">
        <f>VLOOKUP(O$1&amp;$L24,[1]Sheet1!$A$1:$D$75,4,0)*100</f>
        <v>22.619096934795397</v>
      </c>
    </row>
    <row r="25" spans="1:21" x14ac:dyDescent="0.25">
      <c r="L25" s="2">
        <v>73</v>
      </c>
      <c r="M25" s="2">
        <f>VLOOKUP(M$1&amp;$L25,[1]Sheet1!$A$1:$D$75,4,0)*100</f>
        <v>16.296637058258099</v>
      </c>
      <c r="N25" s="2">
        <f>VLOOKUP(N$1&amp;$L25,[1]Sheet1!$A$1:$D$75,4,0)*100</f>
        <v>16.807104647159598</v>
      </c>
      <c r="O25" s="2">
        <f>VLOOKUP(O$1&amp;$L25,[1]Sheet1!$A$1:$D$75,4,0)*100</f>
        <v>22.058448195457501</v>
      </c>
      <c r="U25" s="4"/>
    </row>
    <row r="26" spans="1:21" x14ac:dyDescent="0.25">
      <c r="L26" s="2">
        <v>74</v>
      </c>
      <c r="M26" s="2">
        <f>VLOOKUP(M$1&amp;$L26,[1]Sheet1!$A$1:$D$75,4,0)*100</f>
        <v>18.7207400798798</v>
      </c>
      <c r="N26" s="2">
        <f>VLOOKUP(N$1&amp;$L26,[1]Sheet1!$A$1:$D$75,4,0)*100</f>
        <v>9.4172537326812709</v>
      </c>
      <c r="O26" s="2">
        <f>VLOOKUP(O$1&amp;$L26,[1]Sheet1!$A$1:$D$75,4,0)*100</f>
        <v>21.0707858204842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T53"/>
  <sheetViews>
    <sheetView workbookViewId="0">
      <selection activeCell="A25" sqref="A25"/>
    </sheetView>
  </sheetViews>
  <sheetFormatPr defaultColWidth="7.75" defaultRowHeight="12.75" x14ac:dyDescent="0.2"/>
  <cols>
    <col min="1" max="12" width="7.75" style="6"/>
    <col min="13" max="20" width="7.75" style="8"/>
    <col min="21" max="16384" width="7.75" style="6"/>
  </cols>
  <sheetData>
    <row r="1" spans="1:16" ht="15.75" x14ac:dyDescent="0.25">
      <c r="A1" t="s">
        <v>10</v>
      </c>
      <c r="N1" s="8" t="s">
        <v>8</v>
      </c>
    </row>
    <row r="2" spans="1:16" x14ac:dyDescent="0.2">
      <c r="M2" s="8" t="s">
        <v>9</v>
      </c>
      <c r="N2" s="8">
        <v>62</v>
      </c>
      <c r="O2" s="8">
        <v>65</v>
      </c>
      <c r="P2" s="8">
        <v>70</v>
      </c>
    </row>
    <row r="3" spans="1:16" x14ac:dyDescent="0.2">
      <c r="M3" s="8">
        <v>1980</v>
      </c>
      <c r="N3" s="7">
        <f>VLOOKUP(M3,scldmedearn,7,0)*(IF(M3-3&lt;2000,0.8,IF(OR(M3-3&lt;2005,AND(M3-3&gt;2016,M3-3&lt;2022)),VLOOKUP(M3-3,[2]V.C3!$B$20:$J$31,9,0)/100,IF(M3-3&lt;2017,0.75,IF(M3-3&gt;2021,0.7,"")))))/100</f>
        <v>0.39280000000000004</v>
      </c>
      <c r="O3" s="7">
        <f>VLOOKUP(M3,scldmedearn,13,0)/100</f>
        <v>0.49099999999999999</v>
      </c>
      <c r="P3" s="7">
        <f>VLOOKUP(M3,scldmedearn,7,0)*IF(M3&lt;1982,1.05,IF(M3&lt;1990,1.15,IF(M3-3&lt;2005,VLOOKUP(M3-3,[2]V.C3!$B$6:$K$31,10,0)/100,IF(M3-3&lt;2017,1.32,IF(AND(M3-3&gt;2016,M3-3&lt;2022),VLOOKUP(M3-3,[2]V.C3!$B$6:$K$31,10,0)/100,1.24)))))/100</f>
        <v>0.51555000000000006</v>
      </c>
    </row>
    <row r="4" spans="1:16" x14ac:dyDescent="0.2">
      <c r="M4" s="8">
        <v>1981</v>
      </c>
      <c r="N4" s="7">
        <f>VLOOKUP(M4,scldmedearn,7,0)*(IF(M4-3&lt;2000,0.8,IF(OR(M4-3&lt;2005,AND(M4-3&gt;2016,M4-3&lt;2022)),VLOOKUP(M4-3,[2]V.C3!$B$20:$J$31,9,0)/100,IF(M4-3&lt;2017,0.75,IF(M4-3&gt;2021,0.7,"")))))/100</f>
        <v>0.41840000000000005</v>
      </c>
      <c r="O4" s="7">
        <f t="shared" ref="O4:O34" si="0">VLOOKUP(M4,scldmedearn,13,0)/100</f>
        <v>0.52300000000000002</v>
      </c>
      <c r="P4" s="7">
        <f>VLOOKUP(M4,scldmedearn,7,0)*IF(M4&lt;1982,1.05,IF(M4&lt;1990,1.15,IF(M4-3&lt;2005,VLOOKUP(M4-3,[2]V.C3!$B$6:$K$31,10,0)/100,IF(M4-3&lt;2017,1.32,IF(AND(M4-3&gt;2016,M4-3&lt;2022),VLOOKUP(M4-3,[2]V.C3!$B$6:$K$31,10,0)/100,1.24)))))/100</f>
        <v>0.54915000000000003</v>
      </c>
    </row>
    <row r="5" spans="1:16" x14ac:dyDescent="0.2">
      <c r="M5" s="8">
        <v>1982</v>
      </c>
      <c r="N5" s="7">
        <f>VLOOKUP(M5,scldmedearn,7,0)*(IF(M5-3&lt;2000,0.8,IF(OR(M5-3&lt;2005,AND(M5-3&gt;2016,M5-3&lt;2022)),VLOOKUP(M5-3,[2]V.C3!$B$20:$J$31,9,0)/100,IF(M5-3&lt;2017,0.75,IF(M5-3&gt;2021,0.7,"")))))/100</f>
        <v>0.39600000000000002</v>
      </c>
      <c r="O5" s="7">
        <f t="shared" si="0"/>
        <v>0.495</v>
      </c>
      <c r="P5" s="7">
        <f>VLOOKUP(M5,scldmedearn,7,0)*IF(M5&lt;1982,1.05,IF(M5&lt;1990,1.15,IF(M5-3&lt;2005,VLOOKUP(M5-3,[2]V.C3!$B$6:$K$31,10,0)/100,IF(M5-3&lt;2017,1.32,IF(AND(M5-3&gt;2016,M5-3&lt;2022),VLOOKUP(M5-3,[2]V.C3!$B$6:$K$31,10,0)/100,1.24)))))/100</f>
        <v>0.56924999999999992</v>
      </c>
    </row>
    <row r="6" spans="1:16" x14ac:dyDescent="0.2">
      <c r="M6" s="8">
        <v>1983</v>
      </c>
      <c r="N6" s="7">
        <f>VLOOKUP(M6,scldmedearn,7,0)*(IF(M6-3&lt;2000,0.8,IF(OR(M6-3&lt;2005,AND(M6-3&gt;2016,M6-3&lt;2022)),VLOOKUP(M6-3,[2]V.C3!$B$20:$J$31,9,0)/100,IF(M6-3&lt;2017,0.75,IF(M6-3&gt;2021,0.7,"")))))/100</f>
        <v>0.37200000000000005</v>
      </c>
      <c r="O6" s="7">
        <f t="shared" si="0"/>
        <v>0.46500000000000002</v>
      </c>
      <c r="P6" s="7">
        <f>VLOOKUP(M6,scldmedearn,7,0)*IF(M6&lt;1982,1.05,IF(M6&lt;1990,1.15,IF(M6-3&lt;2005,VLOOKUP(M6-3,[2]V.C3!$B$6:$K$31,10,0)/100,IF(M6-3&lt;2017,1.32,IF(AND(M6-3&gt;2016,M6-3&lt;2022),VLOOKUP(M6-3,[2]V.C3!$B$6:$K$31,10,0)/100,1.24)))))/100</f>
        <v>0.53474999999999995</v>
      </c>
    </row>
    <row r="7" spans="1:16" x14ac:dyDescent="0.2">
      <c r="M7" s="8">
        <v>1984</v>
      </c>
      <c r="N7" s="7">
        <f>VLOOKUP(M7,scldmedearn,7,0)*(IF(M7-3&lt;2000,0.8,IF(OR(M7-3&lt;2005,AND(M7-3&gt;2016,M7-3&lt;2022)),VLOOKUP(M7-3,[2]V.C3!$B$20:$J$31,9,0)/100,IF(M7-3&lt;2017,0.75,IF(M7-3&gt;2021,0.7,"")))))/100</f>
        <v>0.34720000000000001</v>
      </c>
      <c r="O7" s="7">
        <f t="shared" si="0"/>
        <v>0.434</v>
      </c>
      <c r="P7" s="7">
        <f>VLOOKUP(M7,scldmedearn,7,0)*IF(M7&lt;1982,1.05,IF(M7&lt;1990,1.15,IF(M7-3&lt;2005,VLOOKUP(M7-3,[2]V.C3!$B$6:$K$31,10,0)/100,IF(M7-3&lt;2017,1.32,IF(AND(M7-3&gt;2016,M7-3&lt;2022),VLOOKUP(M7-3,[2]V.C3!$B$6:$K$31,10,0)/100,1.24)))))/100</f>
        <v>0.49909999999999999</v>
      </c>
    </row>
    <row r="8" spans="1:16" x14ac:dyDescent="0.2">
      <c r="M8" s="8">
        <v>1985</v>
      </c>
      <c r="N8" s="7">
        <f>VLOOKUP(M8,scldmedearn,7,0)*(IF(M8-3&lt;2000,0.8,IF(OR(M8-3&lt;2005,AND(M8-3&gt;2016,M8-3&lt;2022)),VLOOKUP(M8-3,[2]V.C3!$B$20:$J$31,9,0)/100,IF(M8-3&lt;2017,0.75,IF(M8-3&gt;2021,0.7,"")))))/100</f>
        <v>0.33200000000000002</v>
      </c>
      <c r="O8" s="7">
        <f t="shared" si="0"/>
        <v>0.41499999999999998</v>
      </c>
      <c r="P8" s="7">
        <f>VLOOKUP(M8,scldmedearn,7,0)*IF(M8&lt;1982,1.05,IF(M8&lt;1990,1.15,IF(M8-3&lt;2005,VLOOKUP(M8-3,[2]V.C3!$B$6:$K$31,10,0)/100,IF(M8-3&lt;2017,1.32,IF(AND(M8-3&gt;2016,M8-3&lt;2022),VLOOKUP(M8-3,[2]V.C3!$B$6:$K$31,10,0)/100,1.24)))))/100</f>
        <v>0.47724999999999995</v>
      </c>
    </row>
    <row r="9" spans="1:16" x14ac:dyDescent="0.2">
      <c r="M9" s="8">
        <v>1986</v>
      </c>
      <c r="N9" s="7">
        <f>VLOOKUP(M9,scldmedearn,7,0)*(IF(M9-3&lt;2000,0.8,IF(OR(M9-3&lt;2005,AND(M9-3&gt;2016,M9-3&lt;2022)),VLOOKUP(M9-3,[2]V.C3!$B$20:$J$31,9,0)/100,IF(M9-3&lt;2017,0.75,IF(M9-3&gt;2021,0.7,"")))))/100</f>
        <v>0.33520000000000005</v>
      </c>
      <c r="O9" s="7">
        <f t="shared" si="0"/>
        <v>0.41899999999999998</v>
      </c>
      <c r="P9" s="7">
        <f>VLOOKUP(M9,scldmedearn,7,0)*IF(M9&lt;1982,1.05,IF(M9&lt;1990,1.15,IF(M9-3&lt;2005,VLOOKUP(M9-3,[2]V.C3!$B$6:$K$31,10,0)/100,IF(M9-3&lt;2017,1.32,IF(AND(M9-3&gt;2016,M9-3&lt;2022),VLOOKUP(M9-3,[2]V.C3!$B$6:$K$31,10,0)/100,1.24)))))/100</f>
        <v>0.48184999999999995</v>
      </c>
    </row>
    <row r="10" spans="1:16" x14ac:dyDescent="0.2">
      <c r="M10" s="8">
        <v>1987</v>
      </c>
      <c r="N10" s="7">
        <f>VLOOKUP(M10,scldmedearn,7,0)*(IF(M10-3&lt;2000,0.8,IF(OR(M10-3&lt;2005,AND(M10-3&gt;2016,M10-3&lt;2022)),VLOOKUP(M10-3,[2]V.C3!$B$20:$J$31,9,0)/100,IF(M10-3&lt;2017,0.75,IF(M10-3&gt;2021,0.7,"")))))/100</f>
        <v>0.33520000000000005</v>
      </c>
      <c r="O10" s="7">
        <f t="shared" si="0"/>
        <v>0.41899999999999998</v>
      </c>
      <c r="P10" s="7">
        <f>VLOOKUP(M10,scldmedearn,7,0)*IF(M10&lt;1982,1.05,IF(M10&lt;1990,1.15,IF(M10-3&lt;2005,VLOOKUP(M10-3,[2]V.C3!$B$6:$K$31,10,0)/100,IF(M10-3&lt;2017,1.32,IF(AND(M10-3&gt;2016,M10-3&lt;2022),VLOOKUP(M10-3,[2]V.C3!$B$6:$K$31,10,0)/100,1.24)))))/100</f>
        <v>0.48184999999999995</v>
      </c>
    </row>
    <row r="11" spans="1:16" x14ac:dyDescent="0.2">
      <c r="M11" s="8">
        <v>1988</v>
      </c>
      <c r="N11" s="7">
        <f>VLOOKUP(M11,scldmedearn,7,0)*(IF(M11-3&lt;2000,0.8,IF(OR(M11-3&lt;2005,AND(M11-3&gt;2016,M11-3&lt;2022)),VLOOKUP(M11-3,[2]V.C3!$B$20:$J$31,9,0)/100,IF(M11-3&lt;2017,0.75,IF(M11-3&gt;2021,0.7,"")))))/100</f>
        <v>0.33200000000000002</v>
      </c>
      <c r="O11" s="7">
        <f t="shared" si="0"/>
        <v>0.41499999999999998</v>
      </c>
      <c r="P11" s="7">
        <f>VLOOKUP(M11,scldmedearn,7,0)*IF(M11&lt;1982,1.05,IF(M11&lt;1990,1.15,IF(M11-3&lt;2005,VLOOKUP(M11-3,[2]V.C3!$B$6:$K$31,10,0)/100,IF(M11-3&lt;2017,1.32,IF(AND(M11-3&gt;2016,M11-3&lt;2022),VLOOKUP(M11-3,[2]V.C3!$B$6:$K$31,10,0)/100,1.24)))))/100</f>
        <v>0.47724999999999995</v>
      </c>
    </row>
    <row r="12" spans="1:16" x14ac:dyDescent="0.2">
      <c r="M12" s="8">
        <v>1989</v>
      </c>
      <c r="N12" s="7">
        <f>VLOOKUP(M12,scldmedearn,7,0)*(IF(M12-3&lt;2000,0.8,IF(OR(M12-3&lt;2005,AND(M12-3&gt;2016,M12-3&lt;2022)),VLOOKUP(M12-3,[2]V.C3!$B$20:$J$31,9,0)/100,IF(M12-3&lt;2017,0.75,IF(M12-3&gt;2021,0.7,"")))))/100</f>
        <v>0.33679999999999999</v>
      </c>
      <c r="O12" s="7">
        <f t="shared" si="0"/>
        <v>0.42100000000000004</v>
      </c>
      <c r="P12" s="7">
        <f>VLOOKUP(M12,scldmedearn,7,0)*IF(M12&lt;1982,1.05,IF(M12&lt;1990,1.15,IF(M12-3&lt;2005,VLOOKUP(M12-3,[2]V.C3!$B$6:$K$31,10,0)/100,IF(M12-3&lt;2017,1.32,IF(AND(M12-3&gt;2016,M12-3&lt;2022),VLOOKUP(M12-3,[2]V.C3!$B$6:$K$31,10,0)/100,1.24)))))/100</f>
        <v>0.48414999999999997</v>
      </c>
    </row>
    <row r="13" spans="1:16" x14ac:dyDescent="0.2">
      <c r="M13" s="8">
        <v>1990</v>
      </c>
      <c r="N13" s="7">
        <f>VLOOKUP(M13,scldmedearn,7,0)*(IF(M13-3&lt;2000,0.8,IF(OR(M13-3&lt;2005,AND(M13-3&gt;2016,M13-3&lt;2022)),VLOOKUP(M13-3,[2]V.C3!$B$20:$J$31,9,0)/100,IF(M13-3&lt;2017,0.75,IF(M13-3&gt;2021,0.7,"")))))/100</f>
        <v>0.34800000000000003</v>
      </c>
      <c r="O13" s="7">
        <f t="shared" si="0"/>
        <v>0.435</v>
      </c>
      <c r="P13" s="7">
        <f>VLOOKUP(M13,scldmedearn,7,0)*IF(M13&lt;1982,1.05,IF(M13&lt;1990,1.15,IF(M13-3&lt;2005,VLOOKUP(M13-3,[2]V.C3!$B$6:$K$31,10,0)/100,IF(M13-3&lt;2017,1.32,IF(AND(M13-3&gt;2016,M13-3&lt;2022),VLOOKUP(M13-3,[2]V.C3!$B$6:$K$31,10,0)/100,1.24)))))/100</f>
        <v>0.51112500000000005</v>
      </c>
    </row>
    <row r="14" spans="1:16" x14ac:dyDescent="0.2">
      <c r="M14" s="8">
        <v>1991</v>
      </c>
      <c r="N14" s="7">
        <f>VLOOKUP(M14,scldmedearn,7,0)*(IF(M14-3&lt;2000,0.8,IF(OR(M14-3&lt;2005,AND(M14-3&gt;2016,M14-3&lt;2022)),VLOOKUP(M14-3,[2]V.C3!$B$20:$J$31,9,0)/100,IF(M14-3&lt;2017,0.75,IF(M14-3&gt;2021,0.7,"")))))/100</f>
        <v>0.34480000000000005</v>
      </c>
      <c r="O14" s="7">
        <f t="shared" si="0"/>
        <v>0.43099999999999999</v>
      </c>
      <c r="P14" s="7">
        <f>VLOOKUP(M14,scldmedearn,7,0)*IF(M14&lt;1982,1.05,IF(M14&lt;1990,1.15,IF(M14-3&lt;2005,VLOOKUP(M14-3,[2]V.C3!$B$6:$K$31,10,0)/100,IF(M14-3&lt;2017,1.32,IF(AND(M14-3&gt;2016,M14-3&lt;2022),VLOOKUP(M14-3,[2]V.C3!$B$6:$K$31,10,0)/100,1.24)))))/100</f>
        <v>0.50642500000000001</v>
      </c>
    </row>
    <row r="15" spans="1:16" x14ac:dyDescent="0.2">
      <c r="M15" s="8">
        <v>1992</v>
      </c>
      <c r="N15" s="7">
        <f>VLOOKUP(M15,scldmedearn,7,0)*(IF(M15-3&lt;2000,0.8,IF(OR(M15-3&lt;2005,AND(M15-3&gt;2016,M15-3&lt;2022)),VLOOKUP(M15-3,[2]V.C3!$B$20:$J$31,9,0)/100,IF(M15-3&lt;2017,0.75,IF(M15-3&gt;2021,0.7,"")))))/100</f>
        <v>0.35119999999999996</v>
      </c>
      <c r="O15" s="7">
        <f t="shared" si="0"/>
        <v>0.439</v>
      </c>
      <c r="P15" s="7">
        <f>VLOOKUP(M15,scldmedearn,7,0)*IF(M15&lt;1982,1.05,IF(M15&lt;1990,1.15,IF(M15-3&lt;2005,VLOOKUP(M15-3,[2]V.C3!$B$6:$K$31,10,0)/100,IF(M15-3&lt;2017,1.32,IF(AND(M15-3&gt;2016,M15-3&lt;2022),VLOOKUP(M15-3,[2]V.C3!$B$6:$K$31,10,0)/100,1.24)))))/100</f>
        <v>0.52680000000000005</v>
      </c>
    </row>
    <row r="16" spans="1:16" x14ac:dyDescent="0.2">
      <c r="M16" s="8">
        <v>1993</v>
      </c>
      <c r="N16" s="7">
        <f>VLOOKUP(M16,scldmedearn,7,0)*(IF(M16-3&lt;2000,0.8,IF(OR(M16-3&lt;2005,AND(M16-3&gt;2016,M16-3&lt;2022)),VLOOKUP(M16-3,[2]V.C3!$B$20:$J$31,9,0)/100,IF(M16-3&lt;2017,0.75,IF(M16-3&gt;2021,0.7,"")))))/100</f>
        <v>0.34320000000000001</v>
      </c>
      <c r="O16" s="7">
        <f t="shared" si="0"/>
        <v>0.42899999999999999</v>
      </c>
      <c r="P16" s="7">
        <f>VLOOKUP(M16,scldmedearn,7,0)*IF(M16&lt;1982,1.05,IF(M16&lt;1990,1.15,IF(M16-3&lt;2005,VLOOKUP(M16-3,[2]V.C3!$B$6:$K$31,10,0)/100,IF(M16-3&lt;2017,1.32,IF(AND(M16-3&gt;2016,M16-3&lt;2022),VLOOKUP(M16-3,[2]V.C3!$B$6:$K$31,10,0)/100,1.24)))))/100</f>
        <v>0.51479999999999992</v>
      </c>
    </row>
    <row r="17" spans="1:16" x14ac:dyDescent="0.2">
      <c r="M17" s="8">
        <v>1994</v>
      </c>
      <c r="N17" s="7">
        <f>VLOOKUP(M17,scldmedearn,7,0)*(IF(M17-3&lt;2000,0.8,IF(OR(M17-3&lt;2005,AND(M17-3&gt;2016,M17-3&lt;2022)),VLOOKUP(M17-3,[2]V.C3!$B$20:$J$31,9,0)/100,IF(M17-3&lt;2017,0.75,IF(M17-3&gt;2021,0.7,"")))))/100</f>
        <v>0.34240000000000004</v>
      </c>
      <c r="O17" s="7">
        <f t="shared" si="0"/>
        <v>0.42799999999999999</v>
      </c>
      <c r="P17" s="7">
        <f>VLOOKUP(M17,scldmedearn,7,0)*IF(M17&lt;1982,1.05,IF(M17&lt;1990,1.15,IF(M17-3&lt;2005,VLOOKUP(M17-3,[2]V.C3!$B$6:$K$31,10,0)/100,IF(M17-3&lt;2017,1.32,IF(AND(M17-3&gt;2016,M17-3&lt;2022),VLOOKUP(M17-3,[2]V.C3!$B$6:$K$31,10,0)/100,1.24)))))/100</f>
        <v>0.52429999999999999</v>
      </c>
    </row>
    <row r="18" spans="1:16" x14ac:dyDescent="0.2">
      <c r="M18" s="8">
        <v>1995</v>
      </c>
      <c r="N18" s="7">
        <f>VLOOKUP(M18,scldmedearn,7,0)*(IF(M18-3&lt;2000,0.8,IF(OR(M18-3&lt;2005,AND(M18-3&gt;2016,M18-3&lt;2022)),VLOOKUP(M18-3,[2]V.C3!$B$20:$J$31,9,0)/100,IF(M18-3&lt;2017,0.75,IF(M18-3&gt;2021,0.7,"")))))/100</f>
        <v>0.34560000000000002</v>
      </c>
      <c r="O18" s="7">
        <f t="shared" si="0"/>
        <v>0.43200000000000005</v>
      </c>
      <c r="P18" s="7">
        <f>VLOOKUP(M18,scldmedearn,7,0)*IF(M18&lt;1982,1.05,IF(M18&lt;1990,1.15,IF(M18-3&lt;2005,VLOOKUP(M18-3,[2]V.C3!$B$6:$K$31,10,0)/100,IF(M18-3&lt;2017,1.32,IF(AND(M18-3&gt;2016,M18-3&lt;2022),VLOOKUP(M18-3,[2]V.C3!$B$6:$K$31,10,0)/100,1.24)))))/100</f>
        <v>0.52920000000000011</v>
      </c>
    </row>
    <row r="19" spans="1:16" x14ac:dyDescent="0.2">
      <c r="M19" s="8">
        <v>1996</v>
      </c>
      <c r="N19" s="7">
        <f>VLOOKUP(M19,scldmedearn,7,0)*(IF(M19-3&lt;2000,0.8,IF(OR(M19-3&lt;2005,AND(M19-3&gt;2016,M19-3&lt;2022)),VLOOKUP(M19-3,[2]V.C3!$B$20:$J$31,9,0)/100,IF(M19-3&lt;2017,0.75,IF(M19-3&gt;2021,0.7,"")))))/100</f>
        <v>0.34320000000000001</v>
      </c>
      <c r="O19" s="7">
        <f t="shared" si="0"/>
        <v>0.42899999999999999</v>
      </c>
      <c r="P19" s="7">
        <f>VLOOKUP(M19,scldmedearn,7,0)*IF(M19&lt;1982,1.05,IF(M19&lt;1990,1.15,IF(M19-3&lt;2005,VLOOKUP(M19-3,[2]V.C3!$B$6:$K$31,10,0)/100,IF(M19-3&lt;2017,1.32,IF(AND(M19-3&gt;2016,M19-3&lt;2022),VLOOKUP(M19-3,[2]V.C3!$B$6:$K$31,10,0)/100,1.24)))))/100</f>
        <v>0.53625</v>
      </c>
    </row>
    <row r="20" spans="1:16" x14ac:dyDescent="0.2">
      <c r="M20" s="8">
        <v>1997</v>
      </c>
      <c r="N20" s="7">
        <f>VLOOKUP(M20,scldmedearn,7,0)*(IF(M20-3&lt;2000,0.8,IF(OR(M20-3&lt;2005,AND(M20-3&gt;2016,M20-3&lt;2022)),VLOOKUP(M20-3,[2]V.C3!$B$20:$J$31,9,0)/100,IF(M20-3&lt;2017,0.75,IF(M20-3&gt;2021,0.7,"")))))/100</f>
        <v>0.34480000000000005</v>
      </c>
      <c r="O20" s="7">
        <f t="shared" si="0"/>
        <v>0.43099999999999999</v>
      </c>
      <c r="P20" s="7">
        <f>VLOOKUP(M20,scldmedearn,7,0)*IF(M20&lt;1982,1.05,IF(M20&lt;1990,1.15,IF(M20-3&lt;2005,VLOOKUP(M20-3,[2]V.C3!$B$6:$K$31,10,0)/100,IF(M20-3&lt;2017,1.32,IF(AND(M20-3&gt;2016,M20-3&lt;2022),VLOOKUP(M20-3,[2]V.C3!$B$6:$K$31,10,0)/100,1.24)))))/100</f>
        <v>0.53874999999999995</v>
      </c>
    </row>
    <row r="21" spans="1:16" x14ac:dyDescent="0.2">
      <c r="M21" s="8">
        <v>1998</v>
      </c>
      <c r="N21" s="7">
        <f>VLOOKUP(M21,scldmedearn,7,0)*(IF(M21-3&lt;2000,0.8,IF(OR(M21-3&lt;2005,AND(M21-3&gt;2016,M21-3&lt;2022)),VLOOKUP(M21-3,[2]V.C3!$B$20:$J$31,9,0)/100,IF(M21-3&lt;2017,0.75,IF(M21-3&gt;2021,0.7,"")))))/100</f>
        <v>0.32719999999999999</v>
      </c>
      <c r="O21" s="7">
        <f t="shared" si="0"/>
        <v>0.40899999999999997</v>
      </c>
      <c r="P21" s="7">
        <f>VLOOKUP(M21,scldmedearn,7,0)*IF(M21&lt;1982,1.05,IF(M21&lt;1990,1.15,IF(M21-3&lt;2005,VLOOKUP(M21-3,[2]V.C3!$B$6:$K$31,10,0)/100,IF(M21-3&lt;2017,1.32,IF(AND(M21-3&gt;2016,M21-3&lt;2022),VLOOKUP(M21-3,[2]V.C3!$B$6:$K$31,10,0)/100,1.24)))))/100</f>
        <v>0.52147499999999991</v>
      </c>
    </row>
    <row r="22" spans="1:16" x14ac:dyDescent="0.2">
      <c r="M22" s="8">
        <v>1999</v>
      </c>
      <c r="N22" s="7">
        <f>VLOOKUP(M22,scldmedearn,7,0)*(IF(M22-3&lt;2000,0.8,IF(OR(M22-3&lt;2005,AND(M22-3&gt;2016,M22-3&lt;2022)),VLOOKUP(M22-3,[2]V.C3!$B$20:$J$31,9,0)/100,IF(M22-3&lt;2017,0.75,IF(M22-3&gt;2021,0.7,"")))))/100</f>
        <v>0.316</v>
      </c>
      <c r="O22" s="7">
        <f t="shared" si="0"/>
        <v>0.39500000000000002</v>
      </c>
      <c r="P22" s="7">
        <f>VLOOKUP(M22,scldmedearn,7,0)*IF(M22&lt;1982,1.05,IF(M22&lt;1990,1.15,IF(M22-3&lt;2005,VLOOKUP(M22-3,[2]V.C3!$B$6:$K$31,10,0)/100,IF(M22-3&lt;2017,1.32,IF(AND(M22-3&gt;2016,M22-3&lt;2022),VLOOKUP(M22-3,[2]V.C3!$B$6:$K$31,10,0)/100,1.24)))))/100</f>
        <v>0.50362499999999999</v>
      </c>
    </row>
    <row r="23" spans="1:16" x14ac:dyDescent="0.2">
      <c r="M23" s="8">
        <v>2000</v>
      </c>
      <c r="N23" s="7">
        <f>VLOOKUP(M23,scldmedearn,7,0)*(IF(M23-3&lt;2000,0.8,IF(OR(M23-3&lt;2005,AND(M23-3&gt;2016,M23-3&lt;2022)),VLOOKUP(M23-3,[2]V.C3!$B$20:$J$31,9,0)/100,IF(M23-3&lt;2017,0.75,IF(M23-3&gt;2021,0.7,"")))))/100</f>
        <v>0.31040000000000001</v>
      </c>
      <c r="O23" s="7">
        <f t="shared" si="0"/>
        <v>0.38799999999999996</v>
      </c>
      <c r="P23" s="7">
        <f>VLOOKUP(M23,scldmedearn,7,0)*IF(M23&lt;1982,1.05,IF(M23&lt;1990,1.15,IF(M23-3&lt;2005,VLOOKUP(M23-3,[2]V.C3!$B$6:$K$31,10,0)/100,IF(M23-3&lt;2017,1.32,IF(AND(M23-3&gt;2016,M23-3&lt;2022),VLOOKUP(M23-3,[2]V.C3!$B$6:$K$31,10,0)/100,1.24)))))/100</f>
        <v>0.50439999999999996</v>
      </c>
    </row>
    <row r="24" spans="1:16" ht="15.75" x14ac:dyDescent="0.25">
      <c r="A24" t="s">
        <v>11</v>
      </c>
      <c r="M24" s="8">
        <v>2001</v>
      </c>
      <c r="N24" s="7">
        <f>VLOOKUP(M24,scldmedearn,7,0)*(IF(M24-3&lt;2000,0.8,IF(OR(M24-3&lt;2005,AND(M24-3&gt;2016,M24-3&lt;2022)),VLOOKUP(M24-3,[2]V.C3!$B$20:$J$31,9,0)/100,IF(M24-3&lt;2017,0.75,IF(M24-3&gt;2021,0.7,"")))))/100</f>
        <v>0.31280000000000002</v>
      </c>
      <c r="O24" s="7">
        <f t="shared" si="0"/>
        <v>0.39100000000000001</v>
      </c>
      <c r="P24" s="7">
        <f>VLOOKUP(M24,scldmedearn,7,0)*IF(M24&lt;1982,1.05,IF(M24&lt;1990,1.15,IF(M24-3&lt;2005,VLOOKUP(M24-3,[2]V.C3!$B$6:$K$31,10,0)/100,IF(M24-3&lt;2017,1.32,IF(AND(M24-3&gt;2016,M24-3&lt;2022),VLOOKUP(M24-3,[2]V.C3!$B$6:$K$31,10,0)/100,1.24)))))/100</f>
        <v>0.46920000000000001</v>
      </c>
    </row>
    <row r="25" spans="1:16" x14ac:dyDescent="0.2">
      <c r="A25" s="5" t="s">
        <v>7</v>
      </c>
      <c r="M25" s="8">
        <v>2002</v>
      </c>
      <c r="N25" s="7">
        <f>VLOOKUP(M25,scldmedearn,7,0)*(IF(M25-3&lt;2000,0.8,IF(OR(M25-3&lt;2005,AND(M25-3&gt;2016,M25-3&lt;2022)),VLOOKUP(M25-3,[2]V.C3!$B$20:$J$31,9,0)/100,IF(M25-3&lt;2017,0.75,IF(M25-3&gt;2021,0.7,"")))))/100</f>
        <v>0.32640000000000002</v>
      </c>
      <c r="O25" s="7">
        <f t="shared" si="0"/>
        <v>0.40799999999999997</v>
      </c>
      <c r="P25" s="7">
        <f>VLOOKUP(M25,scldmedearn,7,0)*IF(M25&lt;1982,1.05,IF(M25&lt;1990,1.15,IF(M25-3&lt;2005,VLOOKUP(M25-3,[2]V.C3!$B$6:$K$31,10,0)/100,IF(M25-3&lt;2017,1.32,IF(AND(M25-3&gt;2016,M25-3&lt;2022),VLOOKUP(M25-3,[2]V.C3!$B$6:$K$31,10,0)/100,1.24)))))/100</f>
        <v>0.54059999999999997</v>
      </c>
    </row>
    <row r="26" spans="1:16" x14ac:dyDescent="0.2">
      <c r="M26" s="8">
        <v>2003</v>
      </c>
      <c r="N26" s="7">
        <f>VLOOKUP(M26,scldmedearn,7,0)*(IF(M26-3&lt;2000,0.8,IF(OR(M26-3&lt;2005,AND(M26-3&gt;2016,M26-3&lt;2022)),VLOOKUP(M26-3,[2]V.C3!$B$20:$J$31,9,0)/100,IF(M26-3&lt;2017,0.75,IF(M26-3&gt;2021,0.7,"")))))/100</f>
        <v>0.33329166666666671</v>
      </c>
      <c r="O26" s="7">
        <f t="shared" si="0"/>
        <v>0.41600000000000004</v>
      </c>
      <c r="P26" s="7">
        <f>VLOOKUP(M26,scldmedearn,7,0)*IF(M26&lt;1982,1.05,IF(M26&lt;1990,1.15,IF(M26-3&lt;2005,VLOOKUP(M26-3,[2]V.C3!$B$6:$K$31,10,0)/100,IF(M26-3&lt;2017,1.32,IF(AND(M26-3&gt;2016,M26-3&lt;2022),VLOOKUP(M26-3,[2]V.C3!$B$6:$K$31,10,0)/100,1.24)))))/100</f>
        <v>0.5574741666666666</v>
      </c>
    </row>
    <row r="27" spans="1:16" x14ac:dyDescent="0.2">
      <c r="M27" s="8">
        <v>2004</v>
      </c>
      <c r="N27" s="7">
        <f>VLOOKUP(M27,scldmedearn,7,0)*(IF(M27-3&lt;2000,0.8,IF(OR(M27-3&lt;2005,AND(M27-3&gt;2016,M27-3&lt;2022)),VLOOKUP(M27-3,[2]V.C3!$B$20:$J$31,9,0)/100,IF(M27-3&lt;2017,0.75,IF(M27-3&gt;2021,0.7,"")))))/100</f>
        <v>0.33291666666666664</v>
      </c>
      <c r="O27" s="7">
        <f t="shared" si="0"/>
        <v>0.41799999999999998</v>
      </c>
      <c r="P27" s="7">
        <f>VLOOKUP(M27,scldmedearn,7,0)*IF(M27&lt;1982,1.05,IF(M27&lt;1990,1.15,IF(M27-3&lt;2005,VLOOKUP(M27-3,[2]V.C3!$B$6:$K$31,10,0)/100,IF(M27-3&lt;2017,1.32,IF(AND(M27-3&gt;2016,M27-3&lt;2022),VLOOKUP(M27-3,[2]V.C3!$B$6:$K$31,10,0)/100,1.24)))))/100</f>
        <v>0.5638333333333333</v>
      </c>
    </row>
    <row r="28" spans="1:16" x14ac:dyDescent="0.2">
      <c r="M28" s="8">
        <v>2005</v>
      </c>
      <c r="N28" s="7">
        <f>VLOOKUP(M28,scldmedearn,7,0)*(IF(M28-3&lt;2000,0.8,IF(OR(M28-3&lt;2005,AND(M28-3&gt;2016,M28-3&lt;2022)),VLOOKUP(M28-3,[2]V.C3!$B$20:$J$31,9,0)/100,IF(M28-3&lt;2017,0.75,IF(M28-3&gt;2021,0.7,"")))))/100</f>
        <v>0.33480000000000004</v>
      </c>
      <c r="O28" s="7">
        <f t="shared" si="0"/>
        <v>0.41700000000000004</v>
      </c>
      <c r="P28" s="7">
        <f>VLOOKUP(M28,scldmedearn,7,0)*IF(M28&lt;1982,1.05,IF(M28&lt;1990,1.15,IF(M28-3&lt;2005,VLOOKUP(M28-3,[2]V.C3!$B$6:$K$31,10,0)/100,IF(M28-3&lt;2017,1.32,IF(AND(M28-3&gt;2016,M28-3&lt;2022),VLOOKUP(M28-3,[2]V.C3!$B$6:$K$31,10,0)/100,1.24)))))/100</f>
        <v>0.56808000000000003</v>
      </c>
    </row>
    <row r="29" spans="1:16" x14ac:dyDescent="0.2">
      <c r="M29" s="8">
        <v>2006</v>
      </c>
      <c r="N29" s="7">
        <f>VLOOKUP(M29,scldmedearn,7,0)*(IF(M29-3&lt;2000,0.8,IF(OR(M29-3&lt;2005,AND(M29-3&gt;2016,M29-3&lt;2022)),VLOOKUP(M29-3,[2]V.C3!$B$20:$J$31,9,0)/100,IF(M29-3&lt;2017,0.75,IF(M29-3&gt;2021,0.7,"")))))/100</f>
        <v>0.33273333333333333</v>
      </c>
      <c r="O29" s="7">
        <f t="shared" si="0"/>
        <v>0.41799999999999998</v>
      </c>
      <c r="P29" s="7">
        <f>VLOOKUP(M29,scldmedearn,7,0)*IF(M29&lt;1982,1.05,IF(M29&lt;1990,1.15,IF(M29-3&lt;2005,VLOOKUP(M29-3,[2]V.C3!$B$6:$K$31,10,0)/100,IF(M29-3&lt;2017,1.32,IF(AND(M29-3&gt;2016,M29-3&lt;2022),VLOOKUP(M29-3,[2]V.C3!$B$6:$K$31,10,0)/100,1.24)))))/100</f>
        <v>0.57504999999999995</v>
      </c>
    </row>
    <row r="30" spans="1:16" x14ac:dyDescent="0.2">
      <c r="M30" s="8">
        <v>2007</v>
      </c>
      <c r="N30" s="7">
        <f>VLOOKUP(M30,scldmedearn,7,0)*(IF(M30-3&lt;2000,0.8,IF(OR(M30-3&lt;2005,AND(M30-3&gt;2016,M30-3&lt;2022)),VLOOKUP(M30-3,[2]V.C3!$B$20:$J$31,9,0)/100,IF(M30-3&lt;2017,0.75,IF(M30-3&gt;2021,0.7,"")))))/100</f>
        <v>0.31850000000000001</v>
      </c>
      <c r="O30" s="7">
        <f t="shared" si="0"/>
        <v>0.40399999999999997</v>
      </c>
      <c r="P30" s="7">
        <f>VLOOKUP(M30,scldmedearn,7,0)*IF(M30&lt;1982,1.05,IF(M30&lt;1990,1.15,IF(M30-3&lt;2005,VLOOKUP(M30-3,[2]V.C3!$B$6:$K$31,10,0)/100,IF(M30-3&lt;2017,1.32,IF(AND(M30-3&gt;2016,M30-3&lt;2022),VLOOKUP(M30-3,[2]V.C3!$B$6:$K$31,10,0)/100,1.24)))))/100</f>
        <v>0.55125000000000002</v>
      </c>
    </row>
    <row r="31" spans="1:16" x14ac:dyDescent="0.2">
      <c r="M31" s="8">
        <v>2008</v>
      </c>
      <c r="N31" s="7">
        <f>VLOOKUP(M31,scldmedearn,7,0)*(IF(M31-3&lt;2000,0.8,IF(OR(M31-3&lt;2005,AND(M31-3&gt;2016,M31-3&lt;2022)),VLOOKUP(M31-3,[2]V.C3!$B$20:$J$31,9,0)/100,IF(M31-3&lt;2017,0.75,IF(M31-3&gt;2021,0.7,"")))))/100</f>
        <v>0.32325000000000004</v>
      </c>
      <c r="O31" s="7">
        <f t="shared" si="0"/>
        <v>0.39100000000000001</v>
      </c>
      <c r="P31" s="7">
        <f>VLOOKUP(M31,scldmedearn,7,0)*IF(M31&lt;1982,1.05,IF(M31&lt;1990,1.15,IF(M31-3&lt;2005,VLOOKUP(M31-3,[2]V.C3!$B$6:$K$31,10,0)/100,IF(M31-3&lt;2017,1.32,IF(AND(M31-3&gt;2016,M31-3&lt;2022),VLOOKUP(M31-3,[2]V.C3!$B$6:$K$31,10,0)/100,1.24)))))/100</f>
        <v>0.56891999999999998</v>
      </c>
    </row>
    <row r="32" spans="1:16" x14ac:dyDescent="0.2">
      <c r="M32" s="8">
        <v>2009</v>
      </c>
      <c r="N32" s="7">
        <f>VLOOKUP(M32,scldmedearn,7,0)*(IF(M32-3&lt;2000,0.8,IF(OR(M32-3&lt;2005,AND(M32-3&gt;2016,M32-3&lt;2022)),VLOOKUP(M32-3,[2]V.C3!$B$20:$J$31,9,0)/100,IF(M32-3&lt;2017,0.75,IF(M32-3&gt;2021,0.7,"")))))/100</f>
        <v>0.33</v>
      </c>
      <c r="O32" s="7">
        <f t="shared" si="0"/>
        <v>0.40399999999999997</v>
      </c>
      <c r="P32" s="7">
        <f>VLOOKUP(M32,scldmedearn,7,0)*IF(M32&lt;1982,1.05,IF(M32&lt;1990,1.15,IF(M32-3&lt;2005,VLOOKUP(M32-3,[2]V.C3!$B$6:$K$31,10,0)/100,IF(M32-3&lt;2017,1.32,IF(AND(M32-3&gt;2016,M32-3&lt;2022),VLOOKUP(M32-3,[2]V.C3!$B$6:$K$31,10,0)/100,1.24)))))/100</f>
        <v>0.58080000000000009</v>
      </c>
    </row>
    <row r="33" spans="13:16" x14ac:dyDescent="0.2">
      <c r="M33" s="8">
        <v>2010</v>
      </c>
      <c r="N33" s="7">
        <f>VLOOKUP(M33,scldmedearn,7,0)*(IF(M33-3&lt;2000,0.8,IF(OR(M33-3&lt;2005,AND(M33-3&gt;2016,M33-3&lt;2022)),VLOOKUP(M33-3,[2]V.C3!$B$20:$J$31,9,0)/100,IF(M33-3&lt;2017,0.75,IF(M33-3&gt;2021,0.7,"")))))/100</f>
        <v>0.32400000000000007</v>
      </c>
      <c r="O33" s="7">
        <f t="shared" si="0"/>
        <v>0.41200000000000003</v>
      </c>
      <c r="P33" s="7">
        <f>VLOOKUP(M33,scldmedearn,7,0)*IF(M33&lt;1982,1.05,IF(M33&lt;1990,1.15,IF(M33-3&lt;2005,VLOOKUP(M33-3,[2]V.C3!$B$6:$K$31,10,0)/100,IF(M33-3&lt;2017,1.32,IF(AND(M33-3&gt;2016,M33-3&lt;2022),VLOOKUP(M33-3,[2]V.C3!$B$6:$K$31,10,0)/100,1.24)))))/100</f>
        <v>0.57024000000000008</v>
      </c>
    </row>
    <row r="34" spans="13:16" x14ac:dyDescent="0.2">
      <c r="M34" s="8">
        <v>2011</v>
      </c>
      <c r="N34" s="7">
        <f>VLOOKUP(M34,scldmedearn,7,0)*(IF(M34-3&lt;2000,0.8,IF(OR(M34-3&lt;2005,AND(M34-3&gt;2016,M34-3&lt;2022)),VLOOKUP(M34-3,[2]V.C3!$B$20:$J$31,9,0)/100,IF(M34-3&lt;2017,0.75,IF(M34-3&gt;2021,0.7,"")))))/100</f>
        <v>0.33224999999999993</v>
      </c>
      <c r="O34" s="7">
        <f t="shared" si="0"/>
        <v>0.41200000000000003</v>
      </c>
      <c r="P34" s="7">
        <f>VLOOKUP(M34,scldmedearn,7,0)*IF(M34&lt;1982,1.05,IF(M34&lt;1990,1.15,IF(M34-3&lt;2005,VLOOKUP(M34-3,[2]V.C3!$B$6:$K$31,10,0)/100,IF(M34-3&lt;2017,1.32,IF(AND(M34-3&gt;2016,M34-3&lt;2022),VLOOKUP(M34-3,[2]V.C3!$B$6:$K$31,10,0)/100,1.24)))))/100</f>
        <v>0.58475999999999995</v>
      </c>
    </row>
    <row r="35" spans="13:16" x14ac:dyDescent="0.2">
      <c r="M35" s="8">
        <v>2012</v>
      </c>
      <c r="N35" s="7">
        <f>VLOOKUP(M35,scldmedearn,7,0)*(IF(M35-3&lt;2000,0.8,IF(OR(M35-3&lt;2005,AND(M35-3&gt;2016,M35-3&lt;2022)),VLOOKUP(M35-3,[2]V.C3!$B$20:$J$31,9,0)/100,IF(M35-3&lt;2017,0.75,IF(M35-3&gt;2021,0.7,"")))))/100</f>
        <v>0.32775000000000004</v>
      </c>
      <c r="O35" s="7">
        <f t="shared" ref="O35:O53" si="1">VLOOKUP(M35,scldmedearn,13,0)/100</f>
        <v>0.40799999999999997</v>
      </c>
      <c r="P35" s="7">
        <f>VLOOKUP(M35,scldmedearn,7,0)*IF(M35&lt;1982,1.05,IF(M35&lt;1990,1.15,IF(M35-3&lt;2005,VLOOKUP(M35-3,[2]V.C3!$B$6:$K$31,10,0)/100,IF(M35-3&lt;2017,1.32,IF(AND(M35-3&gt;2016,M35-3&lt;2022),VLOOKUP(M35-3,[2]V.C3!$B$6:$K$31,10,0)/100,1.24)))))/100</f>
        <v>0.57684000000000002</v>
      </c>
    </row>
    <row r="36" spans="13:16" x14ac:dyDescent="0.2">
      <c r="M36" s="8">
        <v>2013</v>
      </c>
      <c r="N36" s="7">
        <f>VLOOKUP(M36,scldmedearn,7,0)*(IF(M36-3&lt;2000,0.8,IF(OR(M36-3&lt;2005,AND(M36-3&gt;2016,M36-3&lt;2022)),VLOOKUP(M36-3,[2]V.C3!$B$20:$J$31,9,0)/100,IF(M36-3&lt;2017,0.75,IF(M36-3&gt;2021,0.7,"")))))/100</f>
        <v>0.33374999999999999</v>
      </c>
      <c r="O36" s="7">
        <f t="shared" si="1"/>
        <v>0.41700000000000004</v>
      </c>
      <c r="P36" s="7">
        <f>VLOOKUP(M36,scldmedearn,7,0)*IF(M36&lt;1982,1.05,IF(M36&lt;1990,1.15,IF(M36-3&lt;2005,VLOOKUP(M36-3,[2]V.C3!$B$6:$K$31,10,0)/100,IF(M36-3&lt;2017,1.32,IF(AND(M36-3&gt;2016,M36-3&lt;2022),VLOOKUP(M36-3,[2]V.C3!$B$6:$K$31,10,0)/100,1.24)))))/100</f>
        <v>0.58740000000000003</v>
      </c>
    </row>
    <row r="37" spans="13:16" x14ac:dyDescent="0.2">
      <c r="M37" s="8">
        <v>2014</v>
      </c>
      <c r="N37" s="7">
        <f>VLOOKUP(M37,scldmedearn,7,0)*(IF(M37-3&lt;2000,0.8,IF(OR(M37-3&lt;2005,AND(M37-3&gt;2016,M37-3&lt;2022)),VLOOKUP(M37-3,[2]V.C3!$B$20:$J$31,9,0)/100,IF(M37-3&lt;2017,0.75,IF(M37-3&gt;2021,0.7,"")))))/100</f>
        <v>0.32099999999999995</v>
      </c>
      <c r="O37" s="7">
        <f t="shared" si="1"/>
        <v>0.40899999999999997</v>
      </c>
      <c r="P37" s="7">
        <f>VLOOKUP(M37,scldmedearn,7,0)*IF(M37&lt;1982,1.05,IF(M37&lt;1990,1.15,IF(M37-3&lt;2005,VLOOKUP(M37-3,[2]V.C3!$B$6:$K$31,10,0)/100,IF(M37-3&lt;2017,1.32,IF(AND(M37-3&gt;2016,M37-3&lt;2022),VLOOKUP(M37-3,[2]V.C3!$B$6:$K$31,10,0)/100,1.24)))))/100</f>
        <v>0.56496000000000002</v>
      </c>
    </row>
    <row r="38" spans="13:16" x14ac:dyDescent="0.2">
      <c r="M38" s="8">
        <v>2015</v>
      </c>
      <c r="N38" s="7">
        <f>VLOOKUP(M38,scldmedearn,7,0)*(IF(M38-3&lt;2000,0.8,IF(OR(M38-3&lt;2005,AND(M38-3&gt;2016,M38-3&lt;2022)),VLOOKUP(M38-3,[2]V.C3!$B$20:$J$31,9,0)/100,IF(M38-3&lt;2017,0.75,IF(M38-3&gt;2021,0.7,"")))))/100</f>
        <v>0.309</v>
      </c>
      <c r="O38" s="7">
        <f t="shared" si="1"/>
        <v>0.39500000000000002</v>
      </c>
      <c r="P38" s="7">
        <f>VLOOKUP(M38,scldmedearn,7,0)*IF(M38&lt;1982,1.05,IF(M38&lt;1990,1.15,IF(M38-3&lt;2005,VLOOKUP(M38-3,[2]V.C3!$B$6:$K$31,10,0)/100,IF(M38-3&lt;2017,1.32,IF(AND(M38-3&gt;2016,M38-3&lt;2022),VLOOKUP(M38-3,[2]V.C3!$B$6:$K$31,10,0)/100,1.24)))))/100</f>
        <v>0.5438400000000001</v>
      </c>
    </row>
    <row r="39" spans="13:16" x14ac:dyDescent="0.2">
      <c r="M39" s="8">
        <v>2016</v>
      </c>
      <c r="N39" s="7">
        <f>VLOOKUP(M39,scldmedearn,7,0)*(IF(M39-3&lt;2000,0.8,IF(OR(M39-3&lt;2005,AND(M39-3&gt;2016,M39-3&lt;2022)),VLOOKUP(M39-3,[2]V.C3!$B$20:$J$31,9,0)/100,IF(M39-3&lt;2017,0.75,IF(M39-3&gt;2021,0.7,"")))))/100</f>
        <v>0.30450000000000005</v>
      </c>
      <c r="O39" s="7">
        <f t="shared" si="1"/>
        <v>0.38900000000000001</v>
      </c>
      <c r="P39" s="7">
        <f>VLOOKUP(M39,scldmedearn,7,0)*IF(M39&lt;1982,1.05,IF(M39&lt;1990,1.15,IF(M39-3&lt;2005,VLOOKUP(M39-3,[2]V.C3!$B$6:$K$31,10,0)/100,IF(M39-3&lt;2017,1.32,IF(AND(M39-3&gt;2016,M39-3&lt;2022),VLOOKUP(M39-3,[2]V.C3!$B$6:$K$31,10,0)/100,1.24)))))/100</f>
        <v>0.53592000000000006</v>
      </c>
    </row>
    <row r="40" spans="13:16" x14ac:dyDescent="0.2">
      <c r="M40" s="8">
        <v>2017</v>
      </c>
      <c r="N40" s="7">
        <f>VLOOKUP(M40,scldmedearn,7,0)*(IF(M40-3&lt;2000,0.8,IF(OR(M40-3&lt;2005,AND(M40-3&gt;2016,M40-3&lt;2022)),VLOOKUP(M40-3,[2]V.C3!$B$20:$J$31,9,0)/100,IF(M40-3&lt;2017,0.75,IF(M40-3&gt;2021,0.7,"")))))/100</f>
        <v>0.29700000000000004</v>
      </c>
      <c r="O40" s="7">
        <f t="shared" si="1"/>
        <v>0.37799999999999995</v>
      </c>
      <c r="P40" s="7">
        <f>VLOOKUP(M40,scldmedearn,7,0)*IF(M40&lt;1982,1.05,IF(M40&lt;1990,1.15,IF(M40-3&lt;2005,VLOOKUP(M40-3,[2]V.C3!$B$6:$K$31,10,0)/100,IF(M40-3&lt;2017,1.32,IF(AND(M40-3&gt;2016,M40-3&lt;2022),VLOOKUP(M40-3,[2]V.C3!$B$6:$K$31,10,0)/100,1.24)))))/100</f>
        <v>0.52272000000000007</v>
      </c>
    </row>
    <row r="41" spans="13:16" x14ac:dyDescent="0.2">
      <c r="M41" s="8">
        <v>2018</v>
      </c>
      <c r="N41" s="7">
        <f>VLOOKUP(M41,scldmedearn,7,0)*(IF(M41-3&lt;2000,0.8,IF(OR(M41-3&lt;2005,AND(M41-3&gt;2016,M41-3&lt;2022)),VLOOKUP(M41-3,[2]V.C3!$B$20:$J$31,9,0)/100,IF(M41-3&lt;2017,0.75,IF(M41-3&gt;2021,0.7,"")))))/100</f>
        <v>0.29249999999999998</v>
      </c>
      <c r="O41" s="7">
        <f t="shared" si="1"/>
        <v>0.371</v>
      </c>
      <c r="P41" s="7">
        <f>VLOOKUP(M41,scldmedearn,7,0)*IF(M41&lt;1982,1.05,IF(M41&lt;1990,1.15,IF(M41-3&lt;2005,VLOOKUP(M41-3,[2]V.C3!$B$6:$K$31,10,0)/100,IF(M41-3&lt;2017,1.32,IF(AND(M41-3&gt;2016,M41-3&lt;2022),VLOOKUP(M41-3,[2]V.C3!$B$6:$K$31,10,0)/100,1.24)))))/100</f>
        <v>0.51480000000000004</v>
      </c>
    </row>
    <row r="42" spans="13:16" x14ac:dyDescent="0.2">
      <c r="M42" s="8">
        <v>2019</v>
      </c>
      <c r="N42" s="7">
        <f>VLOOKUP(M42,scldmedearn,7,0)*(IF(M42-3&lt;2000,0.8,IF(OR(M42-3&lt;2005,AND(M42-3&gt;2016,M42-3&lt;2022)),VLOOKUP(M42-3,[2]V.C3!$B$20:$J$31,9,0)/100,IF(M42-3&lt;2017,0.75,IF(M42-3&gt;2021,0.7,"")))))/100</f>
        <v>0.29400000000000004</v>
      </c>
      <c r="O42" s="7">
        <f t="shared" si="1"/>
        <v>0.371</v>
      </c>
      <c r="P42" s="7">
        <f>VLOOKUP(M42,scldmedearn,7,0)*IF(M42&lt;1982,1.05,IF(M42&lt;1990,1.15,IF(M42-3&lt;2005,VLOOKUP(M42-3,[2]V.C3!$B$6:$K$31,10,0)/100,IF(M42-3&lt;2017,1.32,IF(AND(M42-3&gt;2016,M42-3&lt;2022),VLOOKUP(M42-3,[2]V.C3!$B$6:$K$31,10,0)/100,1.24)))))/100</f>
        <v>0.51744000000000012</v>
      </c>
    </row>
    <row r="43" spans="13:16" x14ac:dyDescent="0.2">
      <c r="M43" s="8">
        <v>2020</v>
      </c>
      <c r="N43" s="7">
        <f>VLOOKUP(M43,scldmedearn,7,0)*(IF(M43-3&lt;2000,0.8,IF(OR(M43-3&lt;2005,AND(M43-3&gt;2016,M43-3&lt;2022)),VLOOKUP(M43-3,[2]V.C3!$B$20:$J$31,9,0)/100,IF(M43-3&lt;2017,0.75,IF(M43-3&gt;2021,0.7,"")))))/100</f>
        <v>0.29370000000000002</v>
      </c>
      <c r="O43" s="7">
        <f t="shared" si="1"/>
        <v>0.371</v>
      </c>
      <c r="P43" s="7">
        <f>VLOOKUP(M43,scldmedearn,7,0)*IF(M43&lt;1982,1.05,IF(M43&lt;1990,1.15,IF(M43-3&lt;2005,VLOOKUP(M43-3,[2]V.C3!$B$6:$K$31,10,0)/100,IF(M43-3&lt;2017,1.32,IF(AND(M43-3&gt;2016,M43-3&lt;2022),VLOOKUP(M43-3,[2]V.C3!$B$6:$K$31,10,0)/100,1.24)))))/100</f>
        <v>0.51744000000000001</v>
      </c>
    </row>
    <row r="44" spans="13:16" x14ac:dyDescent="0.2">
      <c r="M44" s="8">
        <v>2021</v>
      </c>
      <c r="N44" s="7">
        <f>VLOOKUP(M44,scldmedearn,7,0)*(IF(M44-3&lt;2000,0.8,IF(OR(M44-3&lt;2005,AND(M44-3&gt;2016,M44-3&lt;2022)),VLOOKUP(M44-3,[2]V.C3!$B$20:$J$31,9,0)/100,IF(M44-3&lt;2017,0.75,IF(M44-3&gt;2021,0.7,"")))))/100</f>
        <v>0.29406666666666664</v>
      </c>
      <c r="O44" s="7">
        <f t="shared" si="1"/>
        <v>0.371</v>
      </c>
      <c r="P44" s="7">
        <f>VLOOKUP(M44,scldmedearn,7,0)*IF(M44&lt;1982,1.05,IF(M44&lt;1990,1.15,IF(M44-3&lt;2005,VLOOKUP(M44-3,[2]V.C3!$B$6:$K$31,10,0)/100,IF(M44-3&lt;2017,1.32,IF(AND(M44-3&gt;2016,M44-3&lt;2022),VLOOKUP(M44-3,[2]V.C3!$B$6:$K$31,10,0)/100,1.24)))))/100</f>
        <v>0.51862666666666679</v>
      </c>
    </row>
    <row r="45" spans="13:16" x14ac:dyDescent="0.2">
      <c r="M45" s="8">
        <v>2022</v>
      </c>
      <c r="N45" s="7">
        <f>VLOOKUP(M45,scldmedearn,7,0)*(IF(M45-3&lt;2000,0.8,IF(OR(M45-3&lt;2005,AND(M45-3&gt;2016,M45-3&lt;2022)),VLOOKUP(M45-3,[2]V.C3!$B$20:$J$31,9,0)/100,IF(M45-3&lt;2017,0.75,IF(M45-3&gt;2021,0.7,"")))))/100</f>
        <v>0.29362500000000002</v>
      </c>
      <c r="O45" s="7">
        <f t="shared" si="1"/>
        <v>0.371</v>
      </c>
      <c r="P45" s="7">
        <f>VLOOKUP(M45,scldmedearn,7,0)*IF(M45&lt;1982,1.05,IF(M45&lt;1990,1.15,IF(M45-3&lt;2005,VLOOKUP(M45-3,[2]V.C3!$B$6:$K$31,10,0)/100,IF(M45-3&lt;2017,1.32,IF(AND(M45-3&gt;2016,M45-3&lt;2022),VLOOKUP(M45-3,[2]V.C3!$B$6:$K$31,10,0)/100,1.24)))))/100</f>
        <v>0.51840000000000008</v>
      </c>
    </row>
    <row r="46" spans="13:16" x14ac:dyDescent="0.2">
      <c r="M46" s="8">
        <v>2023</v>
      </c>
      <c r="N46" s="7">
        <f>VLOOKUP(M46,scldmedearn,7,0)*(IF(M46-3&lt;2000,0.8,IF(OR(M46-3&lt;2005,AND(M46-3&gt;2016,M46-3&lt;2022)),VLOOKUP(M46-3,[2]V.C3!$B$20:$J$31,9,0)/100,IF(M46-3&lt;2017,0.75,IF(M46-3&gt;2021,0.7,"")))))/100</f>
        <v>0.29311666666666669</v>
      </c>
      <c r="O46" s="7">
        <f t="shared" si="1"/>
        <v>0.37</v>
      </c>
      <c r="P46" s="7">
        <f>VLOOKUP(M46,scldmedearn,7,0)*IF(M46&lt;1982,1.05,IF(M46&lt;1990,1.15,IF(M46-3&lt;2005,VLOOKUP(M46-3,[2]V.C3!$B$6:$K$31,10,0)/100,IF(M46-3&lt;2017,1.32,IF(AND(M46-3&gt;2016,M46-3&lt;2022),VLOOKUP(M46-3,[2]V.C3!$B$6:$K$31,10,0)/100,1.24)))))/100</f>
        <v>0.51806666666666668</v>
      </c>
    </row>
    <row r="47" spans="13:16" x14ac:dyDescent="0.2">
      <c r="M47" s="8">
        <v>2024</v>
      </c>
      <c r="N47" s="7">
        <f>VLOOKUP(M47,scldmedearn,7,0)*(IF(M47-3&lt;2000,0.8,IF(OR(M47-3&lt;2005,AND(M47-3&gt;2016,M47-3&lt;2022)),VLOOKUP(M47-3,[2]V.C3!$B$20:$J$31,9,0)/100,IF(M47-3&lt;2017,0.75,IF(M47-3&gt;2021,0.7,"")))))/100</f>
        <v>0.29041666666666666</v>
      </c>
      <c r="O47" s="7">
        <f t="shared" si="1"/>
        <v>0.36700000000000005</v>
      </c>
      <c r="P47" s="7">
        <f>VLOOKUP(M47,scldmedearn,7,0)*IF(M47&lt;1982,1.05,IF(M47&lt;1990,1.15,IF(M47-3&lt;2005,VLOOKUP(M47-3,[2]V.C3!$B$6:$K$31,10,0)/100,IF(M47-3&lt;2017,1.32,IF(AND(M47-3&gt;2016,M47-3&lt;2022),VLOOKUP(M47-3,[2]V.C3!$B$6:$K$31,10,0)/100,1.24)))))/100</f>
        <v>0.51386666666666658</v>
      </c>
    </row>
    <row r="48" spans="13:16" x14ac:dyDescent="0.2">
      <c r="M48" s="8">
        <v>2025</v>
      </c>
      <c r="N48" s="7">
        <f>VLOOKUP(M48,scldmedearn,7,0)*(IF(M48-3&lt;2000,0.8,IF(OR(M48-3&lt;2005,AND(M48-3&gt;2016,M48-3&lt;2022)),VLOOKUP(M48-3,[2]V.C3!$B$20:$J$31,9,0)/100,IF(M48-3&lt;2017,0.75,IF(M48-3&gt;2021,0.7,"")))))/100</f>
        <v>0.28699999999999998</v>
      </c>
      <c r="O48" s="7">
        <f t="shared" si="1"/>
        <v>0.36299999999999999</v>
      </c>
      <c r="P48" s="7">
        <f>VLOOKUP(M48,scldmedearn,7,0)*IF(M48&lt;1982,1.05,IF(M48&lt;1990,1.15,IF(M48-3&lt;2005,VLOOKUP(M48-3,[2]V.C3!$B$6:$K$31,10,0)/100,IF(M48-3&lt;2017,1.32,IF(AND(M48-3&gt;2016,M48-3&lt;2022),VLOOKUP(M48-3,[2]V.C3!$B$6:$K$31,10,0)/100,1.24)))))/100</f>
        <v>0.50839999999999996</v>
      </c>
    </row>
    <row r="49" spans="13:16" x14ac:dyDescent="0.2">
      <c r="M49" s="8">
        <v>2026</v>
      </c>
      <c r="N49" s="7">
        <f>VLOOKUP(M49,scldmedearn,7,0)*(IF(M49-3&lt;2000,0.8,IF(OR(M49-3&lt;2005,AND(M49-3&gt;2016,M49-3&lt;2022)),VLOOKUP(M49-3,[2]V.C3!$B$20:$J$31,9,0)/100,IF(M49-3&lt;2017,0.75,IF(M49-3&gt;2021,0.7,"")))))/100</f>
        <v>0.28770000000000001</v>
      </c>
      <c r="O49" s="7">
        <f t="shared" si="1"/>
        <v>0.36399999999999999</v>
      </c>
      <c r="P49" s="7">
        <f>VLOOKUP(M49,scldmedearn,7,0)*IF(M49&lt;1982,1.05,IF(M49&lt;1990,1.15,IF(M49-3&lt;2005,VLOOKUP(M49-3,[2]V.C3!$B$6:$K$31,10,0)/100,IF(M49-3&lt;2017,1.32,IF(AND(M49-3&gt;2016,M49-3&lt;2022),VLOOKUP(M49-3,[2]V.C3!$B$6:$K$31,10,0)/100,1.24)))))/100</f>
        <v>0.50963999999999998</v>
      </c>
    </row>
    <row r="50" spans="13:16" x14ac:dyDescent="0.2">
      <c r="M50" s="8">
        <v>2027</v>
      </c>
      <c r="N50" s="7">
        <f>VLOOKUP(M50,scldmedearn,7,0)*(IF(M50-3&lt;2000,0.8,IF(OR(M50-3&lt;2005,AND(M50-3&gt;2016,M50-3&lt;2022)),VLOOKUP(M50-3,[2]V.C3!$B$20:$J$31,9,0)/100,IF(M50-3&lt;2017,0.75,IF(M50-3&gt;2021,0.7,"")))))/100</f>
        <v>0.28699999999999998</v>
      </c>
      <c r="O50" s="7">
        <f t="shared" si="1"/>
        <v>0.36399999999999999</v>
      </c>
      <c r="P50" s="7">
        <f>VLOOKUP(M50,scldmedearn,7,0)*IF(M50&lt;1982,1.05,IF(M50&lt;1990,1.15,IF(M50-3&lt;2005,VLOOKUP(M50-3,[2]V.C3!$B$6:$K$31,10,0)/100,IF(M50-3&lt;2017,1.32,IF(AND(M50-3&gt;2016,M50-3&lt;2022),VLOOKUP(M50-3,[2]V.C3!$B$6:$K$31,10,0)/100,1.24)))))/100</f>
        <v>0.50839999999999996</v>
      </c>
    </row>
    <row r="51" spans="13:16" x14ac:dyDescent="0.2">
      <c r="M51" s="8">
        <v>2028</v>
      </c>
      <c r="N51" s="7">
        <f>VLOOKUP(M51,scldmedearn,7,0)*(IF(M51-3&lt;2000,0.8,IF(OR(M51-3&lt;2005,AND(M51-3&gt;2016,M51-3&lt;2022)),VLOOKUP(M51-3,[2]V.C3!$B$20:$J$31,9,0)/100,IF(M51-3&lt;2017,0.75,IF(M51-3&gt;2021,0.7,"")))))/100</f>
        <v>0.28699999999999998</v>
      </c>
      <c r="O51" s="7">
        <f t="shared" si="1"/>
        <v>0.36299999999999999</v>
      </c>
      <c r="P51" s="7">
        <f>VLOOKUP(M51,scldmedearn,7,0)*IF(M51&lt;1982,1.05,IF(M51&lt;1990,1.15,IF(M51-3&lt;2005,VLOOKUP(M51-3,[2]V.C3!$B$6:$K$31,10,0)/100,IF(M51-3&lt;2017,1.32,IF(AND(M51-3&gt;2016,M51-3&lt;2022),VLOOKUP(M51-3,[2]V.C3!$B$6:$K$31,10,0)/100,1.24)))))/100</f>
        <v>0.50839999999999996</v>
      </c>
    </row>
    <row r="52" spans="13:16" x14ac:dyDescent="0.2">
      <c r="M52" s="8">
        <v>2029</v>
      </c>
      <c r="N52" s="7">
        <f>VLOOKUP(M52,scldmedearn,7,0)*(IF(M52-3&lt;2000,0.8,IF(OR(M52-3&lt;2005,AND(M52-3&gt;2016,M52-3&lt;2022)),VLOOKUP(M52-3,[2]V.C3!$B$20:$J$31,9,0)/100,IF(M52-3&lt;2017,0.75,IF(M52-3&gt;2021,0.7,"")))))/100</f>
        <v>0.28629999999999994</v>
      </c>
      <c r="O52" s="7">
        <f t="shared" si="1"/>
        <v>0.36299999999999999</v>
      </c>
      <c r="P52" s="7">
        <f>VLOOKUP(M52,scldmedearn,7,0)*IF(M52&lt;1982,1.05,IF(M52&lt;1990,1.15,IF(M52-3&lt;2005,VLOOKUP(M52-3,[2]V.C3!$B$6:$K$31,10,0)/100,IF(M52-3&lt;2017,1.32,IF(AND(M52-3&gt;2016,M52-3&lt;2022),VLOOKUP(M52-3,[2]V.C3!$B$6:$K$31,10,0)/100,1.24)))))/100</f>
        <v>0.50716000000000006</v>
      </c>
    </row>
    <row r="53" spans="13:16" x14ac:dyDescent="0.2">
      <c r="M53" s="8">
        <v>2030</v>
      </c>
      <c r="N53" s="7">
        <f>VLOOKUP(M53,scldmedearn,7,0)*(IF(M53-3&lt;2000,0.8,IF(OR(M53-3&lt;2005,AND(M53-3&gt;2016,M53-3&lt;2022)),VLOOKUP(M53-3,[2]V.C3!$B$20:$J$31,9,0)/100,IF(M53-3&lt;2017,0.75,IF(M53-3&gt;2021,0.7,"")))))/100</f>
        <v>0.28629999999999994</v>
      </c>
      <c r="O53" s="7">
        <f t="shared" si="1"/>
        <v>0.36299999999999999</v>
      </c>
      <c r="P53" s="7">
        <f>VLOOKUP(M53,scldmedearn,7,0)*IF(M53&lt;1982,1.05,IF(M53&lt;1990,1.15,IF(M53-3&lt;2005,VLOOKUP(M53-3,[2]V.C3!$B$6:$K$31,10,0)/100,IF(M53-3&lt;2017,1.32,IF(AND(M53-3&gt;2016,M53-3&lt;2022),VLOOKUP(M53-3,[2]V.C3!$B$6:$K$31,10,0)/100,1.24)))))/100</f>
        <v>0.50716000000000006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T36"/>
  <sheetViews>
    <sheetView workbookViewId="0">
      <selection activeCell="F30" sqref="F30"/>
    </sheetView>
  </sheetViews>
  <sheetFormatPr defaultColWidth="7.75" defaultRowHeight="15" x14ac:dyDescent="0.25"/>
  <cols>
    <col min="1" max="13" width="7.75" style="10"/>
    <col min="14" max="19" width="9.875" style="10" bestFit="1" customWidth="1"/>
    <col min="20" max="16384" width="7.75" style="10"/>
  </cols>
  <sheetData>
    <row r="1" spans="1:20" ht="15.75" x14ac:dyDescent="0.25">
      <c r="A1" t="s">
        <v>21</v>
      </c>
      <c r="M1" s="9" t="s">
        <v>12</v>
      </c>
    </row>
    <row r="2" spans="1:20" x14ac:dyDescent="0.25">
      <c r="M2" s="11"/>
      <c r="N2" s="12" t="s">
        <v>13</v>
      </c>
      <c r="O2" s="12"/>
      <c r="P2" s="12" t="s">
        <v>14</v>
      </c>
      <c r="Q2" s="12"/>
      <c r="R2" s="12" t="s">
        <v>15</v>
      </c>
      <c r="S2" s="12"/>
    </row>
    <row r="3" spans="1:20" x14ac:dyDescent="0.25">
      <c r="M3" s="13" t="s">
        <v>4</v>
      </c>
      <c r="N3" s="13" t="s">
        <v>16</v>
      </c>
      <c r="O3" s="13" t="s">
        <v>17</v>
      </c>
      <c r="P3" s="13" t="s">
        <v>16</v>
      </c>
      <c r="Q3" s="13" t="s">
        <v>17</v>
      </c>
      <c r="R3" s="13" t="s">
        <v>16</v>
      </c>
      <c r="S3" s="13" t="s">
        <v>17</v>
      </c>
    </row>
    <row r="4" spans="1:20" x14ac:dyDescent="0.25">
      <c r="M4" s="10">
        <v>61.666670000000003</v>
      </c>
      <c r="N4" s="10" t="s">
        <v>18</v>
      </c>
      <c r="P4" s="10" t="s">
        <v>18</v>
      </c>
      <c r="Q4" s="10" t="s">
        <v>18</v>
      </c>
      <c r="R4" s="10" t="s">
        <v>19</v>
      </c>
      <c r="S4" s="10" t="s">
        <v>20</v>
      </c>
    </row>
    <row r="5" spans="1:20" ht="15.75" x14ac:dyDescent="0.25">
      <c r="M5" s="10">
        <v>61.833329999999997</v>
      </c>
      <c r="N5" s="10">
        <v>0</v>
      </c>
      <c r="O5" s="10">
        <v>0</v>
      </c>
      <c r="P5" s="10">
        <v>8.4116999999999994E-3</v>
      </c>
      <c r="Q5" s="10">
        <v>1.34228E-2</v>
      </c>
      <c r="R5" s="14">
        <v>2.1944399999999999E-2</v>
      </c>
      <c r="S5" s="14">
        <v>1.23675E-2</v>
      </c>
    </row>
    <row r="6" spans="1:20" ht="15.75" x14ac:dyDescent="0.25">
      <c r="M6" s="10">
        <v>62</v>
      </c>
      <c r="N6" s="10">
        <v>0.1095675</v>
      </c>
      <c r="O6" s="10">
        <v>0.1037946</v>
      </c>
      <c r="P6" s="10">
        <v>2.2265199999999999E-2</v>
      </c>
      <c r="Q6" s="10">
        <v>2.4418599999999999E-2</v>
      </c>
      <c r="R6" s="14">
        <v>0.1107701</v>
      </c>
      <c r="S6" s="14">
        <v>7.5317599999999998E-2</v>
      </c>
      <c r="T6" s="10">
        <f>+M6</f>
        <v>62</v>
      </c>
    </row>
    <row r="7" spans="1:20" ht="15.75" x14ac:dyDescent="0.25">
      <c r="M7" s="10">
        <v>62.166670000000003</v>
      </c>
      <c r="N7" s="10">
        <v>0.1572538</v>
      </c>
      <c r="O7" s="10">
        <v>0.18591550000000001</v>
      </c>
      <c r="P7" s="10">
        <v>2.0317100000000001E-2</v>
      </c>
      <c r="Q7" s="10">
        <v>2.55102E-2</v>
      </c>
      <c r="R7" s="14">
        <v>5.2973300000000001E-2</v>
      </c>
      <c r="S7" s="14">
        <v>4.7008500000000002E-2</v>
      </c>
    </row>
    <row r="8" spans="1:20" ht="15.75" x14ac:dyDescent="0.25">
      <c r="M8" s="10">
        <v>62.333329999999997</v>
      </c>
      <c r="N8" s="10">
        <v>3.7512299999999998E-2</v>
      </c>
      <c r="O8" s="10">
        <v>2.46637E-2</v>
      </c>
      <c r="P8" s="10">
        <v>1.6936699999999999E-2</v>
      </c>
      <c r="Q8" s="10">
        <v>1.66205E-2</v>
      </c>
      <c r="R8" s="14">
        <v>3.0797100000000001E-2</v>
      </c>
      <c r="S8" s="14">
        <v>3.3018899999999997E-2</v>
      </c>
    </row>
    <row r="9" spans="1:20" ht="15.75" x14ac:dyDescent="0.25">
      <c r="M9" s="10">
        <v>62.5</v>
      </c>
      <c r="N9" s="10">
        <v>1.9042699999999999E-2</v>
      </c>
      <c r="O9" s="10">
        <v>1.65877E-2</v>
      </c>
      <c r="P9" s="10">
        <v>1.2201099999999999E-2</v>
      </c>
      <c r="Q9" s="10">
        <v>2.1994099999999999E-2</v>
      </c>
      <c r="R9" s="14">
        <v>3.0370399999999999E-2</v>
      </c>
      <c r="S9" s="14">
        <v>2.5252500000000001E-2</v>
      </c>
      <c r="T9" s="10">
        <f>+M9</f>
        <v>62.5</v>
      </c>
    </row>
    <row r="10" spans="1:20" ht="15.75" x14ac:dyDescent="0.25">
      <c r="M10" s="10">
        <v>62.666670000000003</v>
      </c>
      <c r="N10" s="10">
        <v>1.80319E-2</v>
      </c>
      <c r="O10" s="10">
        <v>9.8039000000000008E-3</v>
      </c>
      <c r="P10" s="10">
        <v>9.6246000000000005E-3</v>
      </c>
      <c r="Q10" s="10">
        <v>1.5625E-2</v>
      </c>
      <c r="R10" s="14">
        <v>2.1903300000000001E-2</v>
      </c>
      <c r="S10" s="14">
        <v>2.3936200000000001E-2</v>
      </c>
    </row>
    <row r="11" spans="1:20" ht="15.75" x14ac:dyDescent="0.25">
      <c r="M11" s="10">
        <v>62.833329999999997</v>
      </c>
      <c r="N11" s="10">
        <v>1.61456E-2</v>
      </c>
      <c r="O11" s="10">
        <v>7.5188E-3</v>
      </c>
      <c r="P11" s="10">
        <v>1.1994400000000001E-2</v>
      </c>
      <c r="Q11" s="10">
        <v>2.1311500000000001E-2</v>
      </c>
      <c r="R11" s="14">
        <v>3.5714299999999997E-2</v>
      </c>
      <c r="S11" s="14">
        <v>2.2535199999999998E-2</v>
      </c>
    </row>
    <row r="12" spans="1:20" ht="15.75" x14ac:dyDescent="0.25">
      <c r="M12" s="10">
        <v>63</v>
      </c>
      <c r="N12" s="10">
        <v>6.16967E-2</v>
      </c>
      <c r="O12" s="10">
        <v>5.7397999999999998E-2</v>
      </c>
      <c r="P12" s="10">
        <v>1.5972199999999999E-2</v>
      </c>
      <c r="Q12" s="10">
        <v>2.0979000000000001E-2</v>
      </c>
      <c r="R12" s="14">
        <v>5.3852200000000003E-2</v>
      </c>
      <c r="S12" s="14">
        <v>2.5147900000000001E-2</v>
      </c>
      <c r="T12" s="10">
        <f>+M12</f>
        <v>63</v>
      </c>
    </row>
    <row r="13" spans="1:20" ht="15.75" x14ac:dyDescent="0.25">
      <c r="M13" s="10">
        <v>63.166670000000003</v>
      </c>
      <c r="N13" s="10">
        <v>3.0467000000000001E-2</v>
      </c>
      <c r="O13" s="10">
        <v>2.85714E-2</v>
      </c>
      <c r="P13" s="10">
        <v>1.2963000000000001E-2</v>
      </c>
      <c r="Q13" s="10">
        <v>1.49254E-2</v>
      </c>
      <c r="R13" s="14">
        <v>2.6672299999999999E-2</v>
      </c>
      <c r="S13" s="14">
        <v>2.1739100000000001E-2</v>
      </c>
    </row>
    <row r="14" spans="1:20" ht="15.75" x14ac:dyDescent="0.25">
      <c r="M14" s="10">
        <v>63.333329999999997</v>
      </c>
      <c r="N14" s="10">
        <v>1.74144E-2</v>
      </c>
      <c r="O14" s="10">
        <v>1.21212E-2</v>
      </c>
      <c r="P14" s="10">
        <v>9.8896000000000001E-3</v>
      </c>
      <c r="Q14" s="10">
        <v>9.7655999999999993E-3</v>
      </c>
      <c r="R14" s="14">
        <v>2.1645000000000001E-2</v>
      </c>
      <c r="S14" s="14">
        <v>2.2653699999999999E-2</v>
      </c>
    </row>
    <row r="15" spans="1:20" ht="15.75" x14ac:dyDescent="0.25">
      <c r="M15" s="10">
        <v>63.5</v>
      </c>
      <c r="N15" s="10">
        <v>1.42264E-2</v>
      </c>
      <c r="O15" s="10">
        <v>1.24224E-2</v>
      </c>
      <c r="P15" s="10">
        <v>9.2011000000000003E-3</v>
      </c>
      <c r="Q15" s="10">
        <v>2.6639300000000001E-2</v>
      </c>
      <c r="R15" s="14">
        <v>2.3642699999999999E-2</v>
      </c>
      <c r="S15" s="14">
        <v>3.0612199999999999E-2</v>
      </c>
      <c r="T15" s="10">
        <f>+M15</f>
        <v>63.5</v>
      </c>
    </row>
    <row r="16" spans="1:20" ht="15.75" x14ac:dyDescent="0.25">
      <c r="M16" s="10">
        <v>63.666670000000003</v>
      </c>
      <c r="N16" s="10">
        <v>1.4150899999999999E-2</v>
      </c>
      <c r="O16" s="10">
        <v>2.8662400000000001E-2</v>
      </c>
      <c r="P16" s="10">
        <v>1.1674E-2</v>
      </c>
      <c r="Q16" s="10">
        <v>1.7857100000000001E-2</v>
      </c>
      <c r="R16" s="14">
        <v>2.7385199999999998E-2</v>
      </c>
      <c r="S16" s="14">
        <v>3.2608699999999997E-2</v>
      </c>
    </row>
    <row r="17" spans="1:20" ht="15.75" x14ac:dyDescent="0.25">
      <c r="M17" s="10">
        <v>63.833329999999997</v>
      </c>
      <c r="N17" s="10">
        <v>1.3243100000000001E-2</v>
      </c>
      <c r="O17" s="10">
        <v>1.0067100000000001E-2</v>
      </c>
      <c r="P17" s="10">
        <v>1.0239699999999999E-2</v>
      </c>
      <c r="Q17" s="10">
        <v>2.1844700000000002E-2</v>
      </c>
      <c r="R17" s="14">
        <v>2.2890500000000001E-2</v>
      </c>
      <c r="S17" s="14">
        <v>1.9084E-2</v>
      </c>
    </row>
    <row r="18" spans="1:20" ht="15.75" x14ac:dyDescent="0.25">
      <c r="M18" s="10">
        <v>64</v>
      </c>
      <c r="N18" s="10">
        <v>3.9365499999999998E-2</v>
      </c>
      <c r="O18" s="10">
        <v>4.79452E-2</v>
      </c>
      <c r="P18" s="10">
        <v>1.06701E-2</v>
      </c>
      <c r="Q18" s="10">
        <v>2.0725400000000001E-2</v>
      </c>
      <c r="R18" s="14">
        <v>4.5454500000000002E-2</v>
      </c>
      <c r="S18" s="14">
        <v>3.1746000000000003E-2</v>
      </c>
      <c r="T18" s="10">
        <f>+M18</f>
        <v>64</v>
      </c>
    </row>
    <row r="19" spans="1:20" ht="15.75" x14ac:dyDescent="0.25">
      <c r="M19" s="10">
        <v>64.166659999999993</v>
      </c>
      <c r="N19" s="10">
        <v>2.3105400000000002E-2</v>
      </c>
      <c r="O19" s="10">
        <v>7.5757999999999997E-3</v>
      </c>
      <c r="P19" s="10">
        <v>9.4578000000000006E-3</v>
      </c>
      <c r="Q19" s="10">
        <v>2.7932999999999999E-2</v>
      </c>
      <c r="R19" s="14">
        <v>3.09229E-2</v>
      </c>
      <c r="S19" s="14">
        <v>1.6949200000000001E-2</v>
      </c>
    </row>
    <row r="20" spans="1:20" ht="15.75" x14ac:dyDescent="0.25">
      <c r="M20" s="10">
        <v>64.333340000000007</v>
      </c>
      <c r="N20" s="10">
        <v>1.8124999999999999E-2</v>
      </c>
      <c r="O20" s="10">
        <v>1.53846E-2</v>
      </c>
      <c r="P20" s="10">
        <v>1.20083E-2</v>
      </c>
      <c r="Q20" s="10">
        <v>9.0361E-3</v>
      </c>
      <c r="R20" s="14">
        <v>3.0821899999999999E-2</v>
      </c>
      <c r="S20" s="14">
        <v>1.7543900000000001E-2</v>
      </c>
    </row>
    <row r="21" spans="1:20" ht="15.75" x14ac:dyDescent="0.25">
      <c r="M21" s="10">
        <v>64.5</v>
      </c>
      <c r="N21" s="10">
        <v>1.9657600000000001E-2</v>
      </c>
      <c r="O21" s="10">
        <v>1.19048E-2</v>
      </c>
      <c r="P21" s="10">
        <v>9.4766999999999994E-3</v>
      </c>
      <c r="Q21" s="10">
        <v>3.1055900000000001E-2</v>
      </c>
      <c r="R21" s="14">
        <v>2.3737399999999999E-2</v>
      </c>
      <c r="S21" s="14">
        <v>2.2727299999999999E-2</v>
      </c>
      <c r="T21" s="10">
        <f>+M21</f>
        <v>64.5</v>
      </c>
    </row>
    <row r="22" spans="1:20" ht="15.75" x14ac:dyDescent="0.25">
      <c r="A22" t="s">
        <v>22</v>
      </c>
      <c r="M22" s="10">
        <v>64.666659999999993</v>
      </c>
      <c r="N22" s="10">
        <v>2.7237399999999998E-2</v>
      </c>
      <c r="O22" s="10">
        <v>1.6194299999999998E-2</v>
      </c>
      <c r="P22" s="10">
        <v>9.7441999999999997E-3</v>
      </c>
      <c r="Q22" s="10">
        <v>2.7777799999999998E-2</v>
      </c>
      <c r="R22" s="14">
        <v>3.1892999999999998E-2</v>
      </c>
      <c r="S22" s="14">
        <v>2.85714E-2</v>
      </c>
    </row>
    <row r="23" spans="1:20" ht="15.75" x14ac:dyDescent="0.25">
      <c r="A23" s="5" t="s">
        <v>7</v>
      </c>
      <c r="M23" s="10">
        <v>64.833340000000007</v>
      </c>
      <c r="N23" s="10">
        <v>5.50304E-2</v>
      </c>
      <c r="O23" s="10">
        <v>2.91667E-2</v>
      </c>
      <c r="P23" s="10">
        <v>7.8376000000000001E-3</v>
      </c>
      <c r="Q23" s="10">
        <v>3.1007799999999999E-2</v>
      </c>
      <c r="R23" s="14">
        <v>4.2025899999999998E-2</v>
      </c>
      <c r="S23" s="14">
        <v>4.0404000000000002E-2</v>
      </c>
    </row>
    <row r="24" spans="1:20" ht="15.75" x14ac:dyDescent="0.25">
      <c r="M24" s="10">
        <v>65</v>
      </c>
      <c r="N24" s="10">
        <v>0.28592590000000001</v>
      </c>
      <c r="O24" s="10">
        <v>0.14159289999999999</v>
      </c>
      <c r="P24" s="10">
        <v>2.12555E-2</v>
      </c>
      <c r="Q24" s="10">
        <v>4.3859599999999999E-2</v>
      </c>
      <c r="R24" s="14">
        <v>0.1674234</v>
      </c>
      <c r="S24" s="14">
        <v>0.13186809999999999</v>
      </c>
      <c r="T24" s="10">
        <f>+M24</f>
        <v>65</v>
      </c>
    </row>
    <row r="25" spans="1:20" ht="15.75" x14ac:dyDescent="0.25">
      <c r="M25" s="10">
        <v>65.166659999999993</v>
      </c>
      <c r="N25" s="10">
        <v>0.10887769999999999</v>
      </c>
      <c r="O25" s="10">
        <v>6.9277099999999994E-2</v>
      </c>
      <c r="P25" s="10">
        <v>1.6653000000000001E-2</v>
      </c>
      <c r="Q25" s="10">
        <v>5.7291700000000001E-2</v>
      </c>
      <c r="R25" s="14">
        <v>7.8559699999999996E-2</v>
      </c>
      <c r="S25" s="14">
        <v>5.5555599999999997E-2</v>
      </c>
    </row>
    <row r="26" spans="1:20" ht="15.75" x14ac:dyDescent="0.25">
      <c r="M26" s="10">
        <v>65.333340000000007</v>
      </c>
      <c r="N26" s="10">
        <v>6.7086000000000007E-2</v>
      </c>
      <c r="O26" s="10">
        <v>4.1666700000000001E-2</v>
      </c>
      <c r="P26" s="10">
        <v>1.41079E-2</v>
      </c>
      <c r="Q26" s="10">
        <v>3.8461500000000003E-2</v>
      </c>
      <c r="R26" s="14">
        <v>8.7452500000000002E-2</v>
      </c>
      <c r="S26" s="14">
        <v>5.7376999999999997E-2</v>
      </c>
    </row>
    <row r="27" spans="1:20" ht="15.75" x14ac:dyDescent="0.25">
      <c r="M27" s="10">
        <v>65.5</v>
      </c>
      <c r="N27" s="10">
        <v>6.6825800000000005E-2</v>
      </c>
      <c r="O27" s="10">
        <v>5.2238800000000002E-2</v>
      </c>
      <c r="P27" s="10">
        <v>8.6570999999999992E-3</v>
      </c>
      <c r="Q27" s="10">
        <v>6.8181800000000001E-2</v>
      </c>
      <c r="R27" s="14">
        <v>4.9549500000000003E-2</v>
      </c>
      <c r="S27" s="14">
        <v>9.2592599999999997E-2</v>
      </c>
      <c r="T27" s="10">
        <f>+M27</f>
        <v>65.5</v>
      </c>
    </row>
    <row r="28" spans="1:20" ht="15.75" x14ac:dyDescent="0.25">
      <c r="M28" s="10">
        <v>65.666659999999993</v>
      </c>
      <c r="N28" s="10">
        <v>6.5573800000000002E-2</v>
      </c>
      <c r="O28" s="10">
        <v>0.05</v>
      </c>
      <c r="P28" s="10">
        <v>1.0953600000000001E-2</v>
      </c>
      <c r="Q28" s="10">
        <v>1.88679E-2</v>
      </c>
      <c r="R28" s="14">
        <v>6.7567600000000005E-2</v>
      </c>
      <c r="S28" s="14">
        <v>7.9545500000000005E-2</v>
      </c>
    </row>
    <row r="29" spans="1:20" ht="15.75" x14ac:dyDescent="0.25">
      <c r="M29" s="10">
        <v>65.833340000000007</v>
      </c>
      <c r="N29" s="10">
        <v>3.77358E-2</v>
      </c>
      <c r="O29" s="10">
        <v>4.2056099999999999E-2</v>
      </c>
      <c r="P29" s="10">
        <v>1.1003499999999999E-2</v>
      </c>
      <c r="Q29" s="10">
        <v>4.1666700000000001E-2</v>
      </c>
      <c r="R29" s="14">
        <v>6.4425800000000005E-2</v>
      </c>
      <c r="S29" s="14">
        <v>0.1081081</v>
      </c>
    </row>
    <row r="30" spans="1:20" ht="15.75" x14ac:dyDescent="0.25">
      <c r="M30" s="10">
        <v>66</v>
      </c>
      <c r="N30" s="10">
        <v>0.28644069999999999</v>
      </c>
      <c r="O30" s="10">
        <v>0.42857139999999999</v>
      </c>
      <c r="P30" s="10">
        <v>1.0181000000000001E-2</v>
      </c>
      <c r="Q30" s="10">
        <v>3.6585399999999997E-2</v>
      </c>
      <c r="R30" s="14">
        <v>9.9041500000000005E-2</v>
      </c>
      <c r="S30" s="14">
        <v>0.1896552</v>
      </c>
      <c r="T30" s="10">
        <f>+M30</f>
        <v>66</v>
      </c>
    </row>
    <row r="31" spans="1:20" ht="15.75" x14ac:dyDescent="0.25">
      <c r="M31" s="10">
        <v>66.166659999999993</v>
      </c>
      <c r="N31" s="10">
        <v>0.125</v>
      </c>
      <c r="O31" s="10">
        <v>0.2142857</v>
      </c>
      <c r="P31" s="10">
        <v>1.1687700000000001E-2</v>
      </c>
      <c r="Q31" s="10">
        <v>7.5757599999999994E-2</v>
      </c>
      <c r="R31" s="14">
        <v>8.7999999999999995E-2</v>
      </c>
      <c r="S31" s="14">
        <v>0.25</v>
      </c>
    </row>
    <row r="32" spans="1:20" ht="15.75" x14ac:dyDescent="0.25">
      <c r="M32" s="10">
        <v>66.333340000000007</v>
      </c>
      <c r="N32" s="10">
        <v>0.125</v>
      </c>
      <c r="O32" s="10">
        <v>0</v>
      </c>
      <c r="P32" s="10">
        <v>1.1073700000000001E-2</v>
      </c>
      <c r="Q32" s="10">
        <v>6.25E-2</v>
      </c>
      <c r="R32" s="14">
        <v>0.1116505</v>
      </c>
      <c r="S32" s="14">
        <v>0.1842105</v>
      </c>
    </row>
    <row r="33" spans="13:19" x14ac:dyDescent="0.25">
      <c r="M33" s="10">
        <v>66.5</v>
      </c>
      <c r="N33" s="10" t="s">
        <v>18</v>
      </c>
      <c r="O33" s="10" t="s">
        <v>18</v>
      </c>
      <c r="P33" s="10" t="s">
        <v>18</v>
      </c>
      <c r="Q33" s="10" t="s">
        <v>18</v>
      </c>
      <c r="R33" s="10" t="s">
        <v>18</v>
      </c>
      <c r="S33" s="10" t="s">
        <v>18</v>
      </c>
    </row>
    <row r="34" spans="13:19" x14ac:dyDescent="0.25">
      <c r="M34" s="10">
        <v>66.666659999999993</v>
      </c>
      <c r="N34" s="10" t="s">
        <v>18</v>
      </c>
      <c r="O34" s="10" t="s">
        <v>18</v>
      </c>
      <c r="P34" s="10" t="s">
        <v>18</v>
      </c>
      <c r="Q34" s="10" t="s">
        <v>18</v>
      </c>
      <c r="R34" s="10" t="s">
        <v>18</v>
      </c>
      <c r="S34" s="10" t="s">
        <v>18</v>
      </c>
    </row>
    <row r="35" spans="13:19" x14ac:dyDescent="0.25">
      <c r="M35" s="10">
        <v>66.833340000000007</v>
      </c>
      <c r="N35" s="10" t="s">
        <v>18</v>
      </c>
      <c r="O35" s="10" t="s">
        <v>18</v>
      </c>
      <c r="P35" s="10" t="s">
        <v>18</v>
      </c>
      <c r="Q35" s="10" t="s">
        <v>18</v>
      </c>
      <c r="R35" s="10" t="s">
        <v>18</v>
      </c>
      <c r="S35" s="10" t="s">
        <v>18</v>
      </c>
    </row>
    <row r="36" spans="13:19" x14ac:dyDescent="0.25">
      <c r="M36" s="13">
        <v>67</v>
      </c>
      <c r="N36" s="13" t="s">
        <v>18</v>
      </c>
      <c r="O36" s="13" t="s">
        <v>18</v>
      </c>
      <c r="P36" s="13" t="s">
        <v>18</v>
      </c>
      <c r="Q36" s="13" t="s">
        <v>18</v>
      </c>
      <c r="R36" s="13" t="s">
        <v>18</v>
      </c>
      <c r="S36" s="13" t="s">
        <v>18</v>
      </c>
    </row>
  </sheetData>
  <mergeCells count="3">
    <mergeCell ref="N2:O2"/>
    <mergeCell ref="P2:Q2"/>
    <mergeCell ref="R2:S2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2013-09-26T16:49:18Z</dcterms:created>
  <dcterms:modified xsi:type="dcterms:W3CDTF">2015-11-06T18:23:24Z</dcterms:modified>
</cp:coreProperties>
</file>