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4-1/"/>
    </mc:Choice>
  </mc:AlternateContent>
  <xr:revisionPtr revIDLastSave="0" documentId="13_ncr:1_{43C8E6D2-EF9D-3E43-8717-B3ABAC96583A}" xr6:coauthVersionLast="47" xr6:coauthVersionMax="47" xr10:uidLastSave="{00000000-0000-0000-0000-000000000000}"/>
  <bookViews>
    <workbookView xWindow="0" yWindow="500" windowWidth="20380" windowHeight="20860" xr2:uid="{051D92F6-88B3-B448-AB78-2EE0EF07E06E}"/>
  </bookViews>
  <sheets>
    <sheet name="Figure 1" sheetId="5" r:id="rId1"/>
    <sheet name="Figure 2" sheetId="6" r:id="rId2"/>
    <sheet name="Figure 3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UniqueIdentifier" hidden="1">"'641929e1-6afd-4aa9-a5e7-fb64009774b9'"</definedName>
    <definedName name="_Regression_Int">1</definedName>
    <definedName name="analysis">'[1]medicare smi deduction'!$A$1:$W$92</definedName>
    <definedName name="avg_earn_analysis">'[1]medicare smi deduction'!$A$1:$X$72</definedName>
    <definedName name="BLPH1" hidden="1">[2]Sheet1!#REF!</definedName>
    <definedName name="BLPH2" hidden="1">[2]Sheet1!$A$5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conomics">'[3]OCACT Economic'!$A$6:$N$126</definedName>
    <definedName name="enroll">'[1]medicare enrollment'!$A$4:$F$35</definedName>
    <definedName name="from_ssa">'[1]From SSA'!$A$4:$AB$125</definedName>
    <definedName name="GDP">[1]GDP!$A$5:$K$84</definedName>
    <definedName name="hist_cost">'[4]IV.B1 hist'!$A$4:$F$27</definedName>
    <definedName name="inc_cost">[5]Inc_Cost!$A$6:$S$127</definedName>
    <definedName name="Income_Components">#REF!</definedName>
    <definedName name="Income_components_NEW">#REF!</definedName>
    <definedName name="Intermediate_Costs">'[6]Intermediate Cost'!$A$7:$O$87</definedName>
    <definedName name="IV.B1_hist">#REF!</definedName>
    <definedName name="IV.B1._proj">#REF!</definedName>
    <definedName name="medearn">'[1]V.C7 medium earnings'!$A$5:$M$156</definedName>
    <definedName name="proj_cost">'[4]IV.B1 proj'!$A$5:$J$84</definedName>
    <definedName name="Projections">[7]StockReturns!$A$5:$J$81</definedName>
    <definedName name="QUERY_FOR_COMPLETE">'[8]Fig 5.5'!$B$2:$F$5151</definedName>
    <definedName name="scldmedearn">[9]V.C7!$A$10:$M$160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5" l="1"/>
  <c r="A27" i="5" s="1"/>
  <c r="A28" i="5" s="1"/>
  <c r="A29" i="5" s="1"/>
  <c r="A30" i="5" s="1"/>
  <c r="A31" i="5" s="1"/>
  <c r="A32" i="5" s="1"/>
  <c r="A33" i="5" s="1"/>
  <c r="A34" i="5" s="1"/>
  <c r="A35" i="5" s="1"/>
  <c r="A36" i="5" s="1"/>
</calcChain>
</file>

<file path=xl/sharedStrings.xml><?xml version="1.0" encoding="utf-8"?>
<sst xmlns="http://schemas.openxmlformats.org/spreadsheetml/2006/main" count="17" uniqueCount="16">
  <si>
    <t>* When using these data, please cite the Center for Retirement Research at Boston College.</t>
  </si>
  <si>
    <t>Year</t>
  </si>
  <si>
    <t>All workers, aged 25-64</t>
  </si>
  <si>
    <r>
      <t xml:space="preserve">Figure 1. </t>
    </r>
    <r>
      <rPr>
        <i/>
        <sz val="12"/>
        <color theme="1"/>
        <rFont val="Times New Roman"/>
        <family val="1"/>
      </rPr>
      <t>Percentage of Workers Ages 25-64 Participating in an Employer-Sponsored Retirement Plan, 1989-2022</t>
    </r>
    <r>
      <rPr>
        <sz val="12"/>
        <color theme="1"/>
        <rFont val="Times New Roman"/>
        <family val="1"/>
      </rPr>
      <t xml:space="preserve"> </t>
    </r>
  </si>
  <si>
    <r>
      <t>Source</t>
    </r>
    <r>
      <rPr>
        <sz val="10"/>
        <color theme="1"/>
        <rFont val="Times New Roman"/>
        <family val="1"/>
      </rPr>
      <t>: U.S. Board of Governors of the Federal Reserve System</t>
    </r>
    <r>
      <rPr>
        <i/>
        <sz val="10"/>
        <color theme="1"/>
        <rFont val="Times New Roman"/>
        <family val="1"/>
      </rPr>
      <t xml:space="preserve">, Survey of Consumer Finances </t>
    </r>
    <r>
      <rPr>
        <sz val="10"/>
        <color theme="1"/>
        <rFont val="Times New Roman"/>
        <family val="1"/>
      </rPr>
      <t>(SCF)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(1989-2022).</t>
    </r>
  </si>
  <si>
    <t>No cap</t>
  </si>
  <si>
    <t xml:space="preserve">Capped at $10,000 </t>
  </si>
  <si>
    <r>
      <t>Figure 2. </t>
    </r>
    <r>
      <rPr>
        <i/>
        <sz val="12"/>
        <color rgb="FF000000"/>
        <rFont val="Times New Roman"/>
        <family val="1"/>
      </rPr>
      <t>Estimates of Total Tax Expenditure for Defined Contribution Plans when Capping Deduction at $10,000 with Changes in Tax Rate, 2020</t>
    </r>
    <r>
      <rPr>
        <sz val="12"/>
        <color rgb="FF000000"/>
        <rFont val="Times New Roman"/>
        <family val="1"/>
      </rPr>
      <t xml:space="preserve"> (</t>
    </r>
    <r>
      <rPr>
        <i/>
        <sz val="12"/>
        <color rgb="FF000000"/>
        <rFont val="Times New Roman"/>
        <family val="1"/>
      </rPr>
      <t>Billions of Dollars)</t>
    </r>
  </si>
  <si>
    <t>Note: The calculations are based on an all-bond portfolio, an average contributor age of 40, and a constant tax rate before and after retirement.  </t>
  </si>
  <si>
    <r>
      <t>Source</t>
    </r>
    <r>
      <rPr>
        <sz val="10"/>
        <color rgb="FF000000"/>
        <rFont val="Times New Roman"/>
        <family val="1"/>
      </rPr>
      <t>: Authors’ estimates.   </t>
    </r>
  </si>
  <si>
    <t>Capped at $10,000 / 20% rate</t>
  </si>
  <si>
    <t>Capped at $10,000 / 15% rate</t>
  </si>
  <si>
    <t>Tax inside buildup</t>
  </si>
  <si>
    <t>Current expenditure</t>
  </si>
  <si>
    <r>
      <t xml:space="preserve">Figure 3. </t>
    </r>
    <r>
      <rPr>
        <i/>
        <sz val="12"/>
        <color rgb="FF000000"/>
        <rFont val="Times New Roman"/>
        <family val="1"/>
      </rPr>
      <t>Estimates of Total Tax Expenditures for Defined Contribution Plans When Taxing the Inside Buildup and Untaxed Withdrawals at 25 Percent, 2020 (Billions of Dollars)</t>
    </r>
    <r>
      <rPr>
        <sz val="12"/>
        <color rgb="FF000000"/>
        <rFont val="Times New Roman"/>
        <family val="1"/>
      </rPr>
      <t xml:space="preserve"> </t>
    </r>
  </si>
  <si>
    <t>Note: The calculations are based on an all-bond portfolio, an average contributor age of 40, and a constant tax rate before and after retirement. 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</si>
</sst>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2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5" applyAlignment="1">
      <alignment horizontal="left"/>
    </xf>
    <xf numFmtId="0" fontId="7" fillId="0" borderId="0" xfId="5" applyAlignment="1">
      <alignment horizontal="center"/>
    </xf>
    <xf numFmtId="0" fontId="7" fillId="0" borderId="0" xfId="5"/>
    <xf numFmtId="0" fontId="9" fillId="0" borderId="0" xfId="5" applyFont="1" applyAlignment="1">
      <alignment horizontal="left"/>
    </xf>
    <xf numFmtId="9" fontId="7" fillId="0" borderId="0" xfId="5" applyNumberForma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5" applyFont="1" applyBorder="1" applyAlignment="1">
      <alignment horizontal="left"/>
    </xf>
    <xf numFmtId="0" fontId="1" fillId="0" borderId="1" xfId="5" applyFont="1" applyBorder="1" applyAlignment="1">
      <alignment horizontal="center"/>
    </xf>
    <xf numFmtId="0" fontId="1" fillId="0" borderId="0" xfId="5" applyFont="1" applyAlignment="1">
      <alignment horizontal="left"/>
    </xf>
    <xf numFmtId="9" fontId="1" fillId="0" borderId="0" xfId="6" applyFont="1" applyAlignment="1">
      <alignment horizontal="center"/>
    </xf>
    <xf numFmtId="0" fontId="1" fillId="0" borderId="3" xfId="5" applyFont="1" applyBorder="1" applyAlignment="1">
      <alignment horizontal="left"/>
    </xf>
    <xf numFmtId="9" fontId="1" fillId="0" borderId="3" xfId="6" applyFont="1" applyBorder="1" applyAlignment="1">
      <alignment horizontal="center"/>
    </xf>
    <xf numFmtId="0" fontId="1" fillId="0" borderId="2" xfId="0" applyFont="1" applyBorder="1"/>
    <xf numFmtId="164" fontId="1" fillId="0" borderId="2" xfId="7" applyNumberFormat="1" applyFont="1" applyBorder="1" applyAlignment="1">
      <alignment horizontal="center" vertical="center"/>
    </xf>
    <xf numFmtId="164" fontId="1" fillId="0" borderId="0" xfId="7" applyNumberFormat="1" applyFont="1" applyAlignment="1">
      <alignment horizontal="center" vertical="center"/>
    </xf>
    <xf numFmtId="0" fontId="1" fillId="0" borderId="3" xfId="0" applyFont="1" applyBorder="1"/>
    <xf numFmtId="164" fontId="1" fillId="0" borderId="3" xfId="7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6" fontId="1" fillId="0" borderId="3" xfId="0" applyNumberFormat="1" applyFont="1" applyBorder="1" applyAlignment="1">
      <alignment horizontal="center"/>
    </xf>
    <xf numFmtId="6" fontId="1" fillId="0" borderId="2" xfId="0" applyNumberFormat="1" applyFont="1" applyBorder="1" applyAlignment="1">
      <alignment horizontal="center"/>
    </xf>
  </cellXfs>
  <cellStyles count="8">
    <cellStyle name="Comma 2" xfId="7" xr:uid="{7DE0B387-95F0-9846-8D62-407A48BB479E}"/>
    <cellStyle name="Normal" xfId="0" builtinId="0"/>
    <cellStyle name="Normal 2" xfId="1" xr:uid="{C7A89ACA-BB17-8D41-9830-9534B52194AB}"/>
    <cellStyle name="Normal 3" xfId="3" xr:uid="{C3B48424-5E30-3B45-91A3-E246D761DDD6}"/>
    <cellStyle name="Normal 4" xfId="5" xr:uid="{FD7FB2D2-67AF-9349-8238-7BF9EECCAABC}"/>
    <cellStyle name="Percent 2" xfId="2" xr:uid="{10C24981-8CF0-4F40-8D09-39ADCE93C51B}"/>
    <cellStyle name="Percent 3" xfId="4" xr:uid="{E039140E-69A4-8747-B19F-23FB3F00EB58}"/>
    <cellStyle name="Percent 4" xfId="6" xr:uid="{CD99FDDF-8AA9-5B4A-8770-6EAC62210A93}"/>
  </cellStyles>
  <dxfs count="0"/>
  <tableStyles count="0" defaultTableStyle="TableStyleMedium2" defaultPivotStyle="PivotStyleLight16"/>
  <colors>
    <mruColors>
      <color rgb="FF800000"/>
      <color rgb="FF9F8B7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3983077849747723"/>
          <c:h val="0.88846019247594055"/>
        </c:manualLayout>
      </c:layout>
      <c:areaChart>
        <c:grouping val="standar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3175">
              <a:solidFill>
                <a:schemeClr val="tx1"/>
              </a:solidFill>
              <a:prstDash val="solid"/>
            </a:ln>
          </c:spPr>
          <c:dLbls>
            <c:dLbl>
              <c:idx val="0"/>
              <c:layout>
                <c:manualLayout>
                  <c:x val="1.1086474501108634E-2"/>
                  <c:y val="-0.260942760942761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A-2B4D-8A7E-F2EE155B69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A-2B4D-8A7E-F2EE155B69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4A-2B4D-8A7E-F2EE155B69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4A-2B4D-8A7E-F2EE155B69C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4A-2B4D-8A7E-F2EE155B69C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4A-2B4D-8A7E-F2EE155B69C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4A-2B4D-8A7E-F2EE155B69C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4A-2B4D-8A7E-F2EE155B69C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4A-2B4D-8A7E-F2EE155B69C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4A-2B4D-8A7E-F2EE155B69C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4A-2B4D-8A7E-F2EE155B69C6}"/>
                </c:ext>
              </c:extLst>
            </c:dLbl>
            <c:dLbl>
              <c:idx val="11"/>
              <c:layout>
                <c:manualLayout>
                  <c:x val="0"/>
                  <c:y val="-0.265151515151515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A-2B4D-8A7E-F2EE155B69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1'!$A$25:$A$36</c:f>
              <c:numCache>
                <c:formatCode>General</c:formatCode>
                <c:ptCount val="12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  <c:pt idx="11">
                  <c:v>2022</c:v>
                </c:pt>
              </c:numCache>
            </c:numRef>
          </c:cat>
          <c:val>
            <c:numRef>
              <c:f>'Figure 1'!$B$25:$B$36</c:f>
              <c:numCache>
                <c:formatCode>0%</c:formatCode>
                <c:ptCount val="12"/>
                <c:pt idx="0">
                  <c:v>0.5074244</c:v>
                </c:pt>
                <c:pt idx="1">
                  <c:v>0.49967030000000001</c:v>
                </c:pt>
                <c:pt idx="2">
                  <c:v>0.4927687</c:v>
                </c:pt>
                <c:pt idx="3">
                  <c:v>0.50280610000000003</c:v>
                </c:pt>
                <c:pt idx="4">
                  <c:v>0.51431460000000007</c:v>
                </c:pt>
                <c:pt idx="5">
                  <c:v>0.50162280000000004</c:v>
                </c:pt>
                <c:pt idx="6">
                  <c:v>0.50267010000000001</c:v>
                </c:pt>
                <c:pt idx="7">
                  <c:v>0.48905029999999999</c:v>
                </c:pt>
                <c:pt idx="8">
                  <c:v>0.4740954</c:v>
                </c:pt>
                <c:pt idx="9">
                  <c:v>0.49656900000000004</c:v>
                </c:pt>
                <c:pt idx="10">
                  <c:v>0.49370540000000002</c:v>
                </c:pt>
                <c:pt idx="11">
                  <c:v>0.53195800000000004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4A-2B4D-8A7E-F2EE155B6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13232"/>
        <c:axId val="504614016"/>
      </c:areaChart>
      <c:catAx>
        <c:axId val="5046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40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46140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3232"/>
        <c:crosses val="autoZero"/>
        <c:crossBetween val="midCat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49583101723174E-2"/>
          <c:y val="2.636920384951881E-2"/>
          <c:w val="0.90075041689827684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668330699781E-3"/>
                  <c:y val="1.19048786110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718938590995827E-2"/>
                      <c:h val="6.54040189223231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90D-7E40-9906-507B6DDA3C34}"/>
                </c:ext>
              </c:extLst>
            </c:dLbl>
            <c:dLbl>
              <c:idx val="3"/>
              <c:layout>
                <c:manualLayout>
                  <c:x val="-2.7777777777777779E-3"/>
                  <c:y val="-1.190476190476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D-7E40-9906-507B6DDA3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2'!$A$24:$A$27</c:f>
              <c:strCache>
                <c:ptCount val="4"/>
                <c:pt idx="0">
                  <c:v>No cap</c:v>
                </c:pt>
                <c:pt idx="1">
                  <c:v>Capped at $10,000 </c:v>
                </c:pt>
                <c:pt idx="2">
                  <c:v>Capped at $10,000 / 20% rate</c:v>
                </c:pt>
                <c:pt idx="3">
                  <c:v>Capped at $10,000 / 15% rate</c:v>
                </c:pt>
              </c:strCache>
            </c:strRef>
          </c:cat>
          <c:val>
            <c:numRef>
              <c:f>'Figure 2'!$B$24:$B$27</c:f>
              <c:numCache>
                <c:formatCode>"$"#,##0</c:formatCode>
                <c:ptCount val="4"/>
                <c:pt idx="0">
                  <c:v>92</c:v>
                </c:pt>
                <c:pt idx="1">
                  <c:v>52</c:v>
                </c:pt>
                <c:pt idx="2">
                  <c:v>45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D-7E40-9906-507B6DDA3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4583951"/>
        <c:axId val="944585679"/>
      </c:barChart>
      <c:catAx>
        <c:axId val="94458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4585679"/>
        <c:crosses val="autoZero"/>
        <c:auto val="1"/>
        <c:lblAlgn val="ctr"/>
        <c:lblOffset val="100"/>
        <c:noMultiLvlLbl val="0"/>
      </c:catAx>
      <c:valAx>
        <c:axId val="94458567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4583951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618547681539"/>
          <c:y val="2.6359205099362581E-2"/>
          <c:w val="0.89248381452318459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8480742028239E-3"/>
                  <c:y val="1.5918540072032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A-7443-9BAB-3A1358CCDEA4}"/>
                </c:ext>
              </c:extLst>
            </c:dLbl>
            <c:dLbl>
              <c:idx val="1"/>
              <c:layout>
                <c:manualLayout>
                  <c:x val="-1.0185067526415994E-16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A-7443-9BAB-3A1358CCDEA4}"/>
                </c:ext>
              </c:extLst>
            </c:dLbl>
            <c:dLbl>
              <c:idx val="2"/>
              <c:layout>
                <c:manualLayout>
                  <c:x val="-2.7777777777777779E-3"/>
                  <c:y val="-1.190476190476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6A-7443-9BAB-3A1358CC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3'!$A$24:$A$25</c:f>
              <c:strCache>
                <c:ptCount val="2"/>
                <c:pt idx="0">
                  <c:v>Current expenditure</c:v>
                </c:pt>
                <c:pt idx="1">
                  <c:v>Tax inside buildup</c:v>
                </c:pt>
              </c:strCache>
            </c:strRef>
          </c:cat>
          <c:val>
            <c:numRef>
              <c:f>'Figure 3'!$B$24:$B$25</c:f>
              <c:numCache>
                <c:formatCode>"$"#,##0_);[Red]\("$"#,##0\)</c:formatCode>
                <c:ptCount val="2"/>
                <c:pt idx="0">
                  <c:v>92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A-7443-9BAB-3A1358CC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4"/>
        <c:overlap val="-27"/>
        <c:axId val="944583951"/>
        <c:axId val="944585679"/>
      </c:barChart>
      <c:catAx>
        <c:axId val="94458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4585679"/>
        <c:crosses val="autoZero"/>
        <c:auto val="1"/>
        <c:lblAlgn val="ctr"/>
        <c:lblOffset val="100"/>
        <c:noMultiLvlLbl val="0"/>
      </c:catAx>
      <c:valAx>
        <c:axId val="944585679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4583951"/>
        <c:crosses val="autoZero"/>
        <c:crossBetween val="between"/>
        <c:majorUnit val="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599440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D1E53B-75C2-7247-A6FD-03CDB9BA2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4</xdr:col>
      <xdr:colOff>139700</xdr:colOff>
      <xdr:row>18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D1D066-5626-AB43-9100-13C466BBC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35560</xdr:rowOff>
    </xdr:from>
    <xdr:to>
      <xdr:col>4</xdr:col>
      <xdr:colOff>640080</xdr:colOff>
      <xdr:row>17</xdr:row>
      <xdr:rowOff>187960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915E71-1B97-0247-8742-58CFAC8A0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4-12%202014%20Social%20Security%20Trustees%20Report/Trustee_Report_2014_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3-8%20Trustees%20Report%20Update/Exhibits/LAYOUT%20IB_13-8_Figure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SSA%20-%202015%20Projects/Project%202.1%20-%20Trust%20Fund%20in%20Equities/Data/OASIDI%20Trust%20Fund%20Balance%20Projected%20from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Boxes/Angie/Future%20Stock%20Returns/Market%20Value%20to%20GDP%201960%20-%202090%20Nom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files/FACTBOOK/Fact%20Book%202007/2007%20Charts/Section%205/Section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3570-590C-9D4F-97BD-2611BC756DC6}">
  <dimension ref="A1:C36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4"/>
    <col min="2" max="2" width="25.6640625" style="5" bestFit="1" customWidth="1"/>
    <col min="3" max="16384" width="8.83203125" style="6"/>
  </cols>
  <sheetData>
    <row r="1" spans="1:1" x14ac:dyDescent="0.2">
      <c r="A1" s="9" t="s">
        <v>3</v>
      </c>
    </row>
    <row r="20" spans="1:3" x14ac:dyDescent="0.2">
      <c r="A20" s="10" t="s">
        <v>4</v>
      </c>
    </row>
    <row r="21" spans="1:3" x14ac:dyDescent="0.2">
      <c r="A21" s="7" t="s">
        <v>0</v>
      </c>
    </row>
    <row r="24" spans="1:3" x14ac:dyDescent="0.2">
      <c r="A24" s="11" t="s">
        <v>1</v>
      </c>
      <c r="B24" s="12" t="s">
        <v>2</v>
      </c>
    </row>
    <row r="25" spans="1:3" x14ac:dyDescent="0.2">
      <c r="A25" s="13">
        <v>1989</v>
      </c>
      <c r="B25" s="14">
        <v>0.5074244</v>
      </c>
      <c r="C25" s="8"/>
    </row>
    <row r="26" spans="1:3" x14ac:dyDescent="0.2">
      <c r="A26" s="13">
        <f>A25+3</f>
        <v>1992</v>
      </c>
      <c r="B26" s="14">
        <v>0.49967030000000001</v>
      </c>
      <c r="C26" s="8"/>
    </row>
    <row r="27" spans="1:3" x14ac:dyDescent="0.2">
      <c r="A27" s="13">
        <f t="shared" ref="A27:A34" si="0">A26+3</f>
        <v>1995</v>
      </c>
      <c r="B27" s="14">
        <v>0.4927687</v>
      </c>
      <c r="C27" s="8"/>
    </row>
    <row r="28" spans="1:3" x14ac:dyDescent="0.2">
      <c r="A28" s="13">
        <f t="shared" si="0"/>
        <v>1998</v>
      </c>
      <c r="B28" s="14">
        <v>0.50280610000000003</v>
      </c>
      <c r="C28" s="8"/>
    </row>
    <row r="29" spans="1:3" x14ac:dyDescent="0.2">
      <c r="A29" s="13">
        <f t="shared" si="0"/>
        <v>2001</v>
      </c>
      <c r="B29" s="14">
        <v>0.51431460000000007</v>
      </c>
      <c r="C29" s="8"/>
    </row>
    <row r="30" spans="1:3" x14ac:dyDescent="0.2">
      <c r="A30" s="13">
        <f t="shared" si="0"/>
        <v>2004</v>
      </c>
      <c r="B30" s="14">
        <v>0.50162280000000004</v>
      </c>
      <c r="C30" s="8"/>
    </row>
    <row r="31" spans="1:3" x14ac:dyDescent="0.2">
      <c r="A31" s="13">
        <f t="shared" si="0"/>
        <v>2007</v>
      </c>
      <c r="B31" s="14">
        <v>0.50267010000000001</v>
      </c>
      <c r="C31" s="8"/>
    </row>
    <row r="32" spans="1:3" x14ac:dyDescent="0.2">
      <c r="A32" s="13">
        <f t="shared" si="0"/>
        <v>2010</v>
      </c>
      <c r="B32" s="14">
        <v>0.48905029999999999</v>
      </c>
      <c r="C32" s="8"/>
    </row>
    <row r="33" spans="1:3" x14ac:dyDescent="0.2">
      <c r="A33" s="13">
        <f t="shared" si="0"/>
        <v>2013</v>
      </c>
      <c r="B33" s="14">
        <v>0.4740954</v>
      </c>
      <c r="C33" s="8"/>
    </row>
    <row r="34" spans="1:3" x14ac:dyDescent="0.2">
      <c r="A34" s="13">
        <f t="shared" si="0"/>
        <v>2016</v>
      </c>
      <c r="B34" s="14">
        <v>0.49656900000000004</v>
      </c>
      <c r="C34" s="8"/>
    </row>
    <row r="35" spans="1:3" x14ac:dyDescent="0.2">
      <c r="A35" s="13">
        <f>A34+3</f>
        <v>2019</v>
      </c>
      <c r="B35" s="14">
        <v>0.49370540000000002</v>
      </c>
      <c r="C35" s="8"/>
    </row>
    <row r="36" spans="1:3" x14ac:dyDescent="0.2">
      <c r="A36" s="15">
        <f>A35+3</f>
        <v>2022</v>
      </c>
      <c r="B36" s="16">
        <v>0.53195800000000004</v>
      </c>
      <c r="C36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0F69-585C-BB4F-AE32-EB870562F143}">
  <dimension ref="A1:B28"/>
  <sheetViews>
    <sheetView zoomScale="125" zoomScaleNormal="125" workbookViewId="0"/>
  </sheetViews>
  <sheetFormatPr baseColWidth="10" defaultColWidth="10.83203125" defaultRowHeight="16" x14ac:dyDescent="0.2"/>
  <cols>
    <col min="1" max="1" width="25.6640625" style="2" customWidth="1"/>
    <col min="2" max="2" width="10.83203125" style="3"/>
    <col min="3" max="16384" width="10.83203125" style="2"/>
  </cols>
  <sheetData>
    <row r="1" spans="1:1" x14ac:dyDescent="0.2">
      <c r="A1" s="1" t="s">
        <v>7</v>
      </c>
    </row>
    <row r="20" spans="1:2" x14ac:dyDescent="0.2">
      <c r="A20" s="23" t="s">
        <v>8</v>
      </c>
    </row>
    <row r="21" spans="1:2" x14ac:dyDescent="0.2">
      <c r="A21" s="24" t="s">
        <v>9</v>
      </c>
    </row>
    <row r="24" spans="1:2" x14ac:dyDescent="0.2">
      <c r="A24" s="17" t="s">
        <v>5</v>
      </c>
      <c r="B24" s="18">
        <v>92</v>
      </c>
    </row>
    <row r="25" spans="1:2" x14ac:dyDescent="0.2">
      <c r="A25" s="2" t="s">
        <v>6</v>
      </c>
      <c r="B25" s="19">
        <v>52</v>
      </c>
    </row>
    <row r="26" spans="1:2" x14ac:dyDescent="0.2">
      <c r="A26" s="2" t="s">
        <v>10</v>
      </c>
      <c r="B26" s="19">
        <v>45</v>
      </c>
    </row>
    <row r="27" spans="1:2" x14ac:dyDescent="0.2">
      <c r="A27" s="20" t="s">
        <v>11</v>
      </c>
      <c r="B27" s="21">
        <v>37</v>
      </c>
    </row>
    <row r="28" spans="1:2" x14ac:dyDescent="0.2">
      <c r="B28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5DF0-1602-1F46-B33A-EB2A521EB7B9}">
  <dimension ref="A1:B25"/>
  <sheetViews>
    <sheetView zoomScale="125" zoomScaleNormal="125" workbookViewId="0"/>
  </sheetViews>
  <sheetFormatPr baseColWidth="10" defaultColWidth="10.83203125" defaultRowHeight="16" x14ac:dyDescent="0.2"/>
  <cols>
    <col min="1" max="1" width="19.1640625" style="2" customWidth="1"/>
    <col min="2" max="2" width="10.83203125" style="3"/>
    <col min="3" max="16384" width="10.83203125" style="2"/>
  </cols>
  <sheetData>
    <row r="1" spans="1:1" x14ac:dyDescent="0.2">
      <c r="A1" s="1" t="s">
        <v>14</v>
      </c>
    </row>
    <row r="20" spans="1:2" x14ac:dyDescent="0.2">
      <c r="A20" s="23" t="s">
        <v>15</v>
      </c>
    </row>
    <row r="21" spans="1:2" x14ac:dyDescent="0.2">
      <c r="A21" s="24" t="s">
        <v>9</v>
      </c>
    </row>
    <row r="24" spans="1:2" x14ac:dyDescent="0.2">
      <c r="A24" s="17" t="s">
        <v>13</v>
      </c>
      <c r="B24" s="26">
        <v>92</v>
      </c>
    </row>
    <row r="25" spans="1:2" x14ac:dyDescent="0.2">
      <c r="A25" s="20" t="s">
        <v>12</v>
      </c>
      <c r="B25" s="25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2023-10-19T16:12:30Z</dcterms:created>
  <dcterms:modified xsi:type="dcterms:W3CDTF">2024-01-10T19:03:23Z</dcterms:modified>
</cp:coreProperties>
</file>