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filterPrivacy="1"/>
  <xr:revisionPtr revIDLastSave="0" documentId="13_ncr:1_{AC3EB775-F16F-244D-BE48-48065696C72B}" xr6:coauthVersionLast="47" xr6:coauthVersionMax="47" xr10:uidLastSave="{00000000-0000-0000-0000-000000000000}"/>
  <bookViews>
    <workbookView xWindow="520" yWindow="500" windowWidth="27080" windowHeight="20600" xr2:uid="{00000000-000D-0000-FFFF-FFFF00000000}"/>
  </bookViews>
  <sheets>
    <sheet name="Figure 1" sheetId="1" r:id="rId1"/>
    <sheet name="Figure 2" sheetId="2" r:id="rId2"/>
    <sheet name="Figure 3" sheetId="3" r:id="rId3"/>
    <sheet name="Figure 4" sheetId="7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" i="3" l="1"/>
  <c r="U22" i="3" l="1"/>
  <c r="U19" i="3"/>
  <c r="U27" i="3" l="1"/>
</calcChain>
</file>

<file path=xl/sharedStrings.xml><?xml version="1.0" encoding="utf-8"?>
<sst xmlns="http://schemas.openxmlformats.org/spreadsheetml/2006/main" count="241" uniqueCount="60">
  <si>
    <t>SSA COLA</t>
  </si>
  <si>
    <t>. . .</t>
  </si>
  <si>
    <t>s</t>
  </si>
  <si>
    <t>2000-2020</t>
  </si>
  <si>
    <t>base benefit</t>
  </si>
  <si>
    <t>increase in net benefit</t>
  </si>
  <si>
    <t>increase in nominal benefit</t>
  </si>
  <si>
    <t>average annual increase in effective benefit</t>
  </si>
  <si>
    <t>Part B premium</t>
  </si>
  <si>
    <t>Net benefit</t>
  </si>
  <si>
    <t>Social Security benefit</t>
  </si>
  <si>
    <t>Year</t>
  </si>
  <si>
    <r>
      <t xml:space="preserve">Figure 1. </t>
    </r>
    <r>
      <rPr>
        <i/>
        <sz val="12"/>
        <color theme="1"/>
        <rFont val="Times New Roman"/>
        <family val="1"/>
      </rPr>
      <t>Social Security Cost-of-Living Adjustment, 1980-2022</t>
    </r>
  </si>
  <si>
    <t>Notes: Asterisks for 2010, 2011, and 2016 indicate no COLA. Striped bar for 2022 indicates anticipated COLA. </t>
  </si>
  <si>
    <r>
      <t xml:space="preserve">Source: </t>
    </r>
    <r>
      <rPr>
        <sz val="10"/>
        <color rgb="FF211D1E"/>
        <rFont val="Times New Roman"/>
        <family val="1"/>
      </rPr>
      <t>U.S. Social Security Administration (2021a). </t>
    </r>
  </si>
  <si>
    <t>* When using these data, please cite the Center for Retirement Research at Boston College.</t>
  </si>
  <si>
    <t>50 i</t>
  </si>
  <si>
    <t>20 i</t>
  </si>
  <si>
    <t>4.00 j</t>
  </si>
  <si>
    <t>20 k</t>
  </si>
  <si>
    <t>6.30 l</t>
  </si>
  <si>
    <t>60 m,n</t>
  </si>
  <si>
    <t>20 n</t>
  </si>
  <si>
    <t>75 o</t>
  </si>
  <si>
    <t>20 o</t>
  </si>
  <si>
    <t>25.50 q</t>
  </si>
  <si>
    <t>31.90 r</t>
  </si>
  <si>
    <t>3,600 t</t>
  </si>
  <si>
    <t>93.50 u</t>
  </si>
  <si>
    <t>280.50 v</t>
  </si>
  <si>
    <t>301.10 v</t>
  </si>
  <si>
    <t>3,850 t</t>
  </si>
  <si>
    <t>96.40 u</t>
  </si>
  <si>
    <t>289.00 v</t>
  </si>
  <si>
    <t>323.00 v</t>
  </si>
  <si>
    <t>4,050 t</t>
  </si>
  <si>
    <t>352.00 v</t>
  </si>
  <si>
    <t>4,350 t</t>
  </si>
  <si>
    <t>110.50 u,w</t>
  </si>
  <si>
    <t>331.50 v</t>
  </si>
  <si>
    <t>430.30 v</t>
  </si>
  <si>
    <t>4,550 t</t>
  </si>
  <si>
    <t>115.40 u,x</t>
  </si>
  <si>
    <t>346.00 v</t>
  </si>
  <si>
    <t>417.20 v</t>
  </si>
  <si>
    <t>32.34 y</t>
  </si>
  <si>
    <t>99.90 u</t>
  </si>
  <si>
    <t>299.70 v</t>
  </si>
  <si>
    <t>285.10 v</t>
  </si>
  <si>
    <t>4,700 t</t>
  </si>
  <si>
    <t>31.08 y</t>
  </si>
  <si>
    <r>
      <t xml:space="preserve">Figure 2. </t>
    </r>
    <r>
      <rPr>
        <i/>
        <sz val="12"/>
        <color theme="1"/>
        <rFont val="Times New Roman"/>
        <family val="1"/>
      </rPr>
      <t>Average Social Security Cost-of- Living Adjustment and Average Annual Increase in Medicare Part B Premium, 2000-2020</t>
    </r>
  </si>
  <si>
    <r>
      <t xml:space="preserve">Sources: </t>
    </r>
    <r>
      <rPr>
        <sz val="10"/>
        <color rgb="FF211D1E"/>
        <rFont val="Times New Roman"/>
        <family val="1"/>
      </rPr>
      <t>U.S. Social Security Administration (2021a); and Centers for Medicare and Medicaid Services (2020). </t>
    </r>
  </si>
  <si>
    <t>Years</t>
  </si>
  <si>
    <r>
      <t xml:space="preserve">Figure 3. </t>
    </r>
    <r>
      <rPr>
        <i/>
        <sz val="12"/>
        <color theme="1"/>
        <rFont val="Times New Roman"/>
        <family val="1"/>
      </rPr>
      <t>Hypothetical Growth of Average Social Security Benefit ($1,900), Part B Premium ($150), and Net Benefit Over 30 Years</t>
    </r>
  </si>
  <si>
    <r>
      <t xml:space="preserve">Notes: Social Security benefit is assumed to grow annually at 2.2 percent, and Medicare Part B premium at 5.9 percent. The </t>
    </r>
    <r>
      <rPr>
        <i/>
        <sz val="10"/>
        <color rgb="FF211D1E"/>
        <rFont val="Times New Roman"/>
        <family val="1"/>
      </rPr>
      <t xml:space="preserve">net </t>
    </r>
    <r>
      <rPr>
        <sz val="10"/>
        <color rgb="FF211D1E"/>
        <rFont val="Times New Roman"/>
        <family val="1"/>
      </rPr>
      <t>benefit for each year is the difference between the two. </t>
    </r>
  </si>
  <si>
    <r>
      <t xml:space="preserve">Sources: </t>
    </r>
    <r>
      <rPr>
        <sz val="10"/>
        <color rgb="FF211D1E"/>
        <rFont val="Times New Roman"/>
        <family val="1"/>
      </rPr>
      <t>Authors’ calculations using U.S. Social Security Administration (2021a); Centers for Medicare and Medicaid Services (2020); and Clingman, Burkhalter, and Chaplain (2020). </t>
    </r>
  </si>
  <si>
    <r>
      <t xml:space="preserve">Figure 4. </t>
    </r>
    <r>
      <rPr>
        <i/>
        <sz val="12"/>
        <color theme="1"/>
        <rFont val="Times New Roman"/>
        <family val="1"/>
      </rPr>
      <t>Percentage of Social Security Beneficiary Families Paying Income Tax on Their Benefits, 1983-2030</t>
    </r>
  </si>
  <si>
    <t>Note: Striped bars indicate estimates. </t>
  </si>
  <si>
    <r>
      <t xml:space="preserve">Source: </t>
    </r>
    <r>
      <rPr>
        <sz val="10"/>
        <color rgb="FF211D1E"/>
        <rFont val="Times New Roman"/>
        <family val="1"/>
      </rPr>
      <t>Purcell (2015).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</si>
</sst>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"/>
    <numFmt numFmtId="166" formatCode="#,##0&quot;    &quot;;#,##0&quot;    &quot;;&quot;--    &quot;;@&quot;    &quot;"/>
    <numFmt numFmtId="167" formatCode="0.0%"/>
    <numFmt numFmtId="168" formatCode="0.000%"/>
    <numFmt numFmtId="173" formatCode="&quot;$&quot;#,##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Helv"/>
    </font>
    <font>
      <sz val="10"/>
      <name val="Arial"/>
      <family val="2"/>
    </font>
    <font>
      <sz val="10"/>
      <name val="MS Sans Serif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rgb="FF211D1E"/>
      <name val="Times New Roman"/>
      <family val="1"/>
    </font>
    <font>
      <i/>
      <sz val="10"/>
      <color rgb="FF211D1E"/>
      <name val="Times New Roman"/>
      <family val="1"/>
    </font>
    <font>
      <i/>
      <sz val="10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6" fontId="2" fillId="0" borderId="1">
      <alignment horizontal="right"/>
    </xf>
    <xf numFmtId="0" fontId="4" fillId="0" borderId="0"/>
  </cellStyleXfs>
  <cellXfs count="32">
    <xf numFmtId="0" fontId="0" fillId="0" borderId="0" xfId="0"/>
    <xf numFmtId="164" fontId="5" fillId="0" borderId="0" xfId="0" applyNumberFormat="1" applyFont="1" applyAlignment="1">
      <alignment horizontal="left"/>
    </xf>
    <xf numFmtId="0" fontId="5" fillId="0" borderId="0" xfId="0" applyFont="1"/>
    <xf numFmtId="10" fontId="5" fillId="0" borderId="0" xfId="0" applyNumberFormat="1" applyFont="1"/>
    <xf numFmtId="0" fontId="5" fillId="0" borderId="0" xfId="0" applyFont="1" applyAlignment="1">
      <alignment horizontal="center"/>
    </xf>
    <xf numFmtId="164" fontId="5" fillId="0" borderId="0" xfId="0" applyNumberFormat="1" applyFont="1" applyBorder="1" applyAlignment="1">
      <alignment horizontal="left"/>
    </xf>
    <xf numFmtId="10" fontId="5" fillId="0" borderId="0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left"/>
    </xf>
    <xf numFmtId="10" fontId="5" fillId="0" borderId="4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168" fontId="5" fillId="0" borderId="0" xfId="1" applyNumberFormat="1" applyFont="1"/>
    <xf numFmtId="0" fontId="10" fillId="2" borderId="0" xfId="0" applyFont="1" applyFill="1" applyAlignment="1">
      <alignment horizontal="right" wrapText="1"/>
    </xf>
    <xf numFmtId="3" fontId="10" fillId="2" borderId="0" xfId="0" applyNumberFormat="1" applyFont="1" applyFill="1" applyAlignment="1">
      <alignment horizontal="right" wrapText="1"/>
    </xf>
    <xf numFmtId="0" fontId="5" fillId="0" borderId="0" xfId="0" applyFont="1" applyAlignment="1">
      <alignment horizontal="left"/>
    </xf>
    <xf numFmtId="10" fontId="5" fillId="0" borderId="0" xfId="0" applyNumberFormat="1" applyFont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0" fontId="5" fillId="0" borderId="4" xfId="1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167" fontId="5" fillId="0" borderId="0" xfId="1" applyNumberFormat="1" applyFont="1"/>
    <xf numFmtId="173" fontId="5" fillId="0" borderId="0" xfId="0" applyNumberFormat="1" applyFont="1" applyBorder="1" applyAlignment="1">
      <alignment horizontal="center"/>
    </xf>
    <xf numFmtId="173" fontId="5" fillId="0" borderId="4" xfId="0" applyNumberFormat="1" applyFont="1" applyBorder="1" applyAlignment="1">
      <alignment horizontal="center"/>
    </xf>
    <xf numFmtId="11" fontId="5" fillId="0" borderId="0" xfId="0" applyNumberFormat="1" applyFont="1"/>
    <xf numFmtId="9" fontId="5" fillId="0" borderId="0" xfId="1" applyFont="1" applyAlignment="1">
      <alignment horizontal="center"/>
    </xf>
    <xf numFmtId="9" fontId="5" fillId="0" borderId="3" xfId="1" applyFont="1" applyBorder="1" applyAlignment="1">
      <alignment horizontal="center"/>
    </xf>
    <xf numFmtId="9" fontId="5" fillId="0" borderId="0" xfId="1" applyFont="1" applyBorder="1" applyAlignment="1">
      <alignment horizontal="center"/>
    </xf>
    <xf numFmtId="9" fontId="5" fillId="0" borderId="4" xfId="1" applyFont="1" applyBorder="1" applyAlignment="1">
      <alignment horizontal="center"/>
    </xf>
  </cellXfs>
  <cellStyles count="4">
    <cellStyle name="Normal" xfId="0" builtinId="0"/>
    <cellStyle name="Normal 2" xfId="3" xr:uid="{00000000-0005-0000-0000-000031000000}"/>
    <cellStyle name="Percent" xfId="1" builtinId="5"/>
    <cellStyle name="style_data" xfId="2" xr:uid="{2036578E-D2A1-445C-AF06-D8CF99D7626C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6933508311461"/>
          <c:y val="2.8551431071116112E-2"/>
          <c:w val="0.85805752405949254"/>
          <c:h val="0.884497562804649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41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036-4314-90B6-253BF53CCB7C}"/>
              </c:ext>
            </c:extLst>
          </c:dPt>
          <c:cat>
            <c:numRef>
              <c:f>'Figure 1'!$A$31:$A$72</c:f>
              <c:numCache>
                <c:formatCode>yyyy</c:formatCode>
                <c:ptCount val="42"/>
                <c:pt idx="0">
                  <c:v>29403</c:v>
                </c:pt>
                <c:pt idx="1">
                  <c:v>29768</c:v>
                </c:pt>
                <c:pt idx="2">
                  <c:v>30133</c:v>
                </c:pt>
                <c:pt idx="3">
                  <c:v>30682</c:v>
                </c:pt>
                <c:pt idx="4">
                  <c:v>31048</c:v>
                </c:pt>
                <c:pt idx="5">
                  <c:v>31413</c:v>
                </c:pt>
                <c:pt idx="6">
                  <c:v>31778</c:v>
                </c:pt>
                <c:pt idx="7">
                  <c:v>32143</c:v>
                </c:pt>
                <c:pt idx="8">
                  <c:v>32509</c:v>
                </c:pt>
                <c:pt idx="9">
                  <c:v>32874</c:v>
                </c:pt>
                <c:pt idx="10">
                  <c:v>33239</c:v>
                </c:pt>
                <c:pt idx="11">
                  <c:v>33604</c:v>
                </c:pt>
                <c:pt idx="12">
                  <c:v>33970</c:v>
                </c:pt>
                <c:pt idx="13">
                  <c:v>34335</c:v>
                </c:pt>
                <c:pt idx="14">
                  <c:v>34700</c:v>
                </c:pt>
                <c:pt idx="15">
                  <c:v>35065</c:v>
                </c:pt>
                <c:pt idx="16">
                  <c:v>35431</c:v>
                </c:pt>
                <c:pt idx="17">
                  <c:v>35796</c:v>
                </c:pt>
                <c:pt idx="18">
                  <c:v>36161</c:v>
                </c:pt>
                <c:pt idx="19">
                  <c:v>36526</c:v>
                </c:pt>
                <c:pt idx="20">
                  <c:v>36892</c:v>
                </c:pt>
                <c:pt idx="21">
                  <c:v>37257</c:v>
                </c:pt>
                <c:pt idx="22">
                  <c:v>37622</c:v>
                </c:pt>
                <c:pt idx="23">
                  <c:v>37987</c:v>
                </c:pt>
                <c:pt idx="24">
                  <c:v>38353</c:v>
                </c:pt>
                <c:pt idx="25">
                  <c:v>38718</c:v>
                </c:pt>
                <c:pt idx="26">
                  <c:v>39083</c:v>
                </c:pt>
                <c:pt idx="27">
                  <c:v>39448</c:v>
                </c:pt>
                <c:pt idx="28">
                  <c:v>39814</c:v>
                </c:pt>
                <c:pt idx="29">
                  <c:v>40179</c:v>
                </c:pt>
                <c:pt idx="30">
                  <c:v>40544</c:v>
                </c:pt>
                <c:pt idx="31">
                  <c:v>40909</c:v>
                </c:pt>
                <c:pt idx="32">
                  <c:v>41275</c:v>
                </c:pt>
                <c:pt idx="33">
                  <c:v>41640</c:v>
                </c:pt>
                <c:pt idx="34">
                  <c:v>42005</c:v>
                </c:pt>
                <c:pt idx="35">
                  <c:v>42370</c:v>
                </c:pt>
                <c:pt idx="36">
                  <c:v>42736</c:v>
                </c:pt>
                <c:pt idx="37">
                  <c:v>43101</c:v>
                </c:pt>
                <c:pt idx="38">
                  <c:v>43466</c:v>
                </c:pt>
                <c:pt idx="39">
                  <c:v>43831</c:v>
                </c:pt>
                <c:pt idx="40">
                  <c:v>44197</c:v>
                </c:pt>
                <c:pt idx="41">
                  <c:v>44562</c:v>
                </c:pt>
              </c:numCache>
            </c:numRef>
          </c:cat>
          <c:val>
            <c:numRef>
              <c:f>'Figure 1'!$B$31:$B$72</c:f>
              <c:numCache>
                <c:formatCode>0.00%</c:formatCode>
                <c:ptCount val="42"/>
                <c:pt idx="0">
                  <c:v>0.14299999999999999</c:v>
                </c:pt>
                <c:pt idx="1">
                  <c:v>0.112</c:v>
                </c:pt>
                <c:pt idx="2">
                  <c:v>7.3999999999999996E-2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3.1E-2</c:v>
                </c:pt>
                <c:pt idx="6">
                  <c:v>1.2999999999999999E-2</c:v>
                </c:pt>
                <c:pt idx="7">
                  <c:v>4.2000000000000003E-2</c:v>
                </c:pt>
                <c:pt idx="8">
                  <c:v>0.04</c:v>
                </c:pt>
                <c:pt idx="9">
                  <c:v>4.7E-2</c:v>
                </c:pt>
                <c:pt idx="10">
                  <c:v>5.3999999999999999E-2</c:v>
                </c:pt>
                <c:pt idx="11">
                  <c:v>3.6999999999999998E-2</c:v>
                </c:pt>
                <c:pt idx="12">
                  <c:v>0.03</c:v>
                </c:pt>
                <c:pt idx="13">
                  <c:v>2.5999999999999999E-2</c:v>
                </c:pt>
                <c:pt idx="14">
                  <c:v>2.8000000000000001E-2</c:v>
                </c:pt>
                <c:pt idx="15">
                  <c:v>2.5999999999999999E-2</c:v>
                </c:pt>
                <c:pt idx="16">
                  <c:v>2.9000000000000001E-2</c:v>
                </c:pt>
                <c:pt idx="17">
                  <c:v>2.1000000000000001E-2</c:v>
                </c:pt>
                <c:pt idx="18">
                  <c:v>1.2999999999999999E-2</c:v>
                </c:pt>
                <c:pt idx="19">
                  <c:v>2.5000000000000001E-2</c:v>
                </c:pt>
                <c:pt idx="20">
                  <c:v>3.5000000000000003E-2</c:v>
                </c:pt>
                <c:pt idx="21">
                  <c:v>2.5999999999999999E-2</c:v>
                </c:pt>
                <c:pt idx="22">
                  <c:v>1.4E-2</c:v>
                </c:pt>
                <c:pt idx="23">
                  <c:v>2.1000000000000001E-2</c:v>
                </c:pt>
                <c:pt idx="24">
                  <c:v>2.7E-2</c:v>
                </c:pt>
                <c:pt idx="25">
                  <c:v>4.1000000000000002E-2</c:v>
                </c:pt>
                <c:pt idx="26">
                  <c:v>3.3000000000000002E-2</c:v>
                </c:pt>
                <c:pt idx="27">
                  <c:v>2.3E-2</c:v>
                </c:pt>
                <c:pt idx="28">
                  <c:v>5.8000000000000003E-2</c:v>
                </c:pt>
                <c:pt idx="29">
                  <c:v>0</c:v>
                </c:pt>
                <c:pt idx="30">
                  <c:v>0</c:v>
                </c:pt>
                <c:pt idx="31">
                  <c:v>3.5999999999999997E-2</c:v>
                </c:pt>
                <c:pt idx="32">
                  <c:v>1.7000000000000001E-2</c:v>
                </c:pt>
                <c:pt idx="33">
                  <c:v>1.4999999999999999E-2</c:v>
                </c:pt>
                <c:pt idx="34">
                  <c:v>1.7000000000000001E-2</c:v>
                </c:pt>
                <c:pt idx="35">
                  <c:v>0</c:v>
                </c:pt>
                <c:pt idx="36">
                  <c:v>3.0000000000000001E-3</c:v>
                </c:pt>
                <c:pt idx="37">
                  <c:v>0.02</c:v>
                </c:pt>
                <c:pt idx="38">
                  <c:v>2.8000000000000001E-2</c:v>
                </c:pt>
                <c:pt idx="39">
                  <c:v>1.6E-2</c:v>
                </c:pt>
                <c:pt idx="40">
                  <c:v>1.2999999999999999E-2</c:v>
                </c:pt>
                <c:pt idx="41">
                  <c:v>6.2E-2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36-4314-90B6-253BF53CC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41735375"/>
        <c:axId val="1837039455"/>
      </c:barChart>
      <c:catAx>
        <c:axId val="1841735375"/>
        <c:scaling>
          <c:orientation val="minMax"/>
        </c:scaling>
        <c:delete val="0"/>
        <c:axPos val="b"/>
        <c:numFmt formatCode="yyyy" sourceLinked="1"/>
        <c:majorTickMark val="out"/>
        <c:minorTickMark val="out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37039455"/>
        <c:crosses val="autoZero"/>
        <c:auto val="0"/>
        <c:lblAlgn val="ctr"/>
        <c:lblOffset val="100"/>
        <c:tickLblSkip val="5"/>
        <c:tickMarkSkip val="10"/>
        <c:noMultiLvlLbl val="0"/>
      </c:catAx>
      <c:valAx>
        <c:axId val="1837039455"/>
        <c:scaling>
          <c:orientation val="minMax"/>
          <c:max val="0.1500000000000000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41735375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13779527559062E-2"/>
          <c:y val="2.8551431071116112E-2"/>
          <c:w val="0.91698622047244094"/>
          <c:h val="0.877758092738407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2'!$B$24</c:f>
              <c:strCache>
                <c:ptCount val="1"/>
                <c:pt idx="0">
                  <c:v>2000-2020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B3-0840-A44A-ECA6E5A5CE61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8B3-0840-A44A-ECA6E5A5CE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2'!$A$25:$A$26</c:f>
              <c:strCache>
                <c:ptCount val="2"/>
                <c:pt idx="0">
                  <c:v>SSA COLA</c:v>
                </c:pt>
                <c:pt idx="1">
                  <c:v>Part B premium</c:v>
                </c:pt>
              </c:strCache>
            </c:strRef>
          </c:cat>
          <c:val>
            <c:numRef>
              <c:f>'Figure 2'!$B$25:$B$26</c:f>
              <c:numCache>
                <c:formatCode>0.00%</c:formatCode>
                <c:ptCount val="2"/>
                <c:pt idx="0">
                  <c:v>2.1666666666666674E-2</c:v>
                </c:pt>
                <c:pt idx="1">
                  <c:v>5.9042309697689373E-2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C5-4491-B5A3-F44A60979B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94"/>
        <c:overlap val="-87"/>
        <c:axId val="1950668399"/>
        <c:axId val="1837043199"/>
      </c:barChart>
      <c:catAx>
        <c:axId val="19506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37043199"/>
        <c:crossesAt val="0"/>
        <c:auto val="1"/>
        <c:lblAlgn val="ctr"/>
        <c:lblOffset val="100"/>
        <c:noMultiLvlLbl val="0"/>
      </c:catAx>
      <c:valAx>
        <c:axId val="1837043199"/>
        <c:scaling>
          <c:orientation val="minMax"/>
          <c:max val="8.0000000000000016E-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50668399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18044619422573"/>
          <c:y val="2.8551431071116112E-2"/>
          <c:w val="0.86533573928258956"/>
          <c:h val="0.81579771278590174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3'!$B$25</c:f>
              <c:strCache>
                <c:ptCount val="1"/>
                <c:pt idx="0">
                  <c:v>Social Security benefit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3'!$A$26:$A$56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'Figure 3'!$B$26:$B$56</c:f>
              <c:numCache>
                <c:formatCode>"$"#,##0</c:formatCode>
                <c:ptCount val="31"/>
                <c:pt idx="0">
                  <c:v>1900</c:v>
                </c:pt>
                <c:pt idx="1">
                  <c:v>1941.1666666666667</c:v>
                </c:pt>
                <c:pt idx="2">
                  <c:v>1983.225277777778</c:v>
                </c:pt>
                <c:pt idx="3">
                  <c:v>2026.1951587962967</c:v>
                </c:pt>
                <c:pt idx="4">
                  <c:v>2070.09605390355</c:v>
                </c:pt>
                <c:pt idx="5">
                  <c:v>2114.9481350714605</c:v>
                </c:pt>
                <c:pt idx="6">
                  <c:v>2160.7720113313421</c:v>
                </c:pt>
                <c:pt idx="7">
                  <c:v>2207.5887382435212</c:v>
                </c:pt>
                <c:pt idx="8">
                  <c:v>2255.419827572131</c:v>
                </c:pt>
                <c:pt idx="9">
                  <c:v>2304.2872571695275</c:v>
                </c:pt>
                <c:pt idx="10">
                  <c:v>2354.2134810748676</c:v>
                </c:pt>
                <c:pt idx="11">
                  <c:v>2405.22143983149</c:v>
                </c:pt>
                <c:pt idx="12">
                  <c:v>2457.334571027839</c:v>
                </c:pt>
                <c:pt idx="13">
                  <c:v>2510.5768200667758</c:v>
                </c:pt>
                <c:pt idx="14">
                  <c:v>2564.9726511682229</c:v>
                </c:pt>
                <c:pt idx="15">
                  <c:v>2620.547058610201</c:v>
                </c:pt>
                <c:pt idx="16">
                  <c:v>2677.325578213422</c:v>
                </c:pt>
                <c:pt idx="17">
                  <c:v>2735.3342990747128</c:v>
                </c:pt>
                <c:pt idx="18">
                  <c:v>2794.5998755546652</c:v>
                </c:pt>
                <c:pt idx="19">
                  <c:v>2855.1495395250163</c:v>
                </c:pt>
                <c:pt idx="20">
                  <c:v>2917.0111128813919</c:v>
                </c:pt>
                <c:pt idx="21">
                  <c:v>2980.2130203271554</c:v>
                </c:pt>
                <c:pt idx="22">
                  <c:v>3044.7843024342437</c:v>
                </c:pt>
                <c:pt idx="23">
                  <c:v>3110.7546289869861</c:v>
                </c:pt>
                <c:pt idx="24">
                  <c:v>3178.1543126150377</c:v>
                </c:pt>
                <c:pt idx="25">
                  <c:v>3247.0143227216972</c:v>
                </c:pt>
                <c:pt idx="26">
                  <c:v>3317.3662997140009</c:v>
                </c:pt>
                <c:pt idx="27">
                  <c:v>3389.242569541138</c:v>
                </c:pt>
                <c:pt idx="28">
                  <c:v>3462.676158547863</c:v>
                </c:pt>
                <c:pt idx="29">
                  <c:v>3537.7008086497335</c:v>
                </c:pt>
                <c:pt idx="30">
                  <c:v>3614.3509928371445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8-46C8-90E8-1F2AD1A94CC1}"/>
            </c:ext>
          </c:extLst>
        </c:ser>
        <c:ser>
          <c:idx val="1"/>
          <c:order val="1"/>
          <c:tx>
            <c:strRef>
              <c:f>'Figure 3'!$C$25</c:f>
              <c:strCache>
                <c:ptCount val="1"/>
                <c:pt idx="0">
                  <c:v>Part B premium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3'!$A$26:$A$56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'Figure 3'!$C$26:$C$56</c:f>
              <c:numCache>
                <c:formatCode>"$"#,##0</c:formatCode>
                <c:ptCount val="31"/>
                <c:pt idx="0">
                  <c:v>150</c:v>
                </c:pt>
                <c:pt idx="1">
                  <c:v>158.85634645465339</c:v>
                </c:pt>
                <c:pt idx="2">
                  <c:v>168.23559205947245</c:v>
                </c:pt>
                <c:pt idx="3">
                  <c:v>178.16860998802196</c:v>
                </c:pt>
                <c:pt idx="4">
                  <c:v>188.68809623734157</c:v>
                </c:pt>
                <c:pt idx="5">
                  <c:v>199.82867725165409</c:v>
                </c:pt>
                <c:pt idx="6">
                  <c:v>211.62702390042585</c:v>
                </c:pt>
                <c:pt idx="7">
                  <c:v>224.12197218595509</c:v>
                </c:pt>
                <c:pt idx="8">
                  <c:v>237.35465107781516</c:v>
                </c:pt>
                <c:pt idx="9">
                  <c:v>251.36861789493852</c:v>
                </c:pt>
                <c:pt idx="10">
                  <c:v>266.21000168097163</c:v>
                </c:pt>
                <c:pt idx="11">
                  <c:v>281.92765504484197</c:v>
                </c:pt>
                <c:pt idx="12">
                  <c:v>298.57331496634288</c:v>
                </c:pt>
                <c:pt idx="13">
                  <c:v>316.20177309605145</c:v>
                </c:pt>
                <c:pt idx="14">
                  <c:v>334.87105611014698</c:v>
                </c:pt>
                <c:pt idx="15">
                  <c:v>354.64261671379455</c:v>
                </c:pt>
                <c:pt idx="16">
                  <c:v>375.58153592180935</c:v>
                </c:pt>
                <c:pt idx="17">
                  <c:v>397.75673728243862</c:v>
                </c:pt>
                <c:pt idx="18">
                  <c:v>421.2412137494108</c:v>
                </c:pt>
                <c:pt idx="19">
                  <c:v>446.11226794903405</c:v>
                </c:pt>
                <c:pt idx="20">
                  <c:v>472.45176663321945</c:v>
                </c:pt>
                <c:pt idx="21">
                  <c:v>500.34641015599846</c:v>
                </c:pt>
                <c:pt idx="22">
                  <c:v>529.88801786055603</c:v>
                </c:pt>
                <c:pt idx="23">
                  <c:v>561.17383031617373</c:v>
                </c:pt>
                <c:pt idx="24">
                  <c:v>594.30682939993983</c:v>
                </c:pt>
                <c:pt idx="25">
                  <c:v>629.39607727682289</c:v>
                </c:pt>
                <c:pt idx="26">
                  <c:v>666.55707539391187</c:v>
                </c:pt>
                <c:pt idx="27">
                  <c:v>705.91214467050531</c:v>
                </c:pt>
                <c:pt idx="28">
                  <c:v>747.5908281355014</c:v>
                </c:pt>
                <c:pt idx="29">
                  <c:v>791.73031733742971</c:v>
                </c:pt>
                <c:pt idx="30">
                  <c:v>838.47590393071607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8-46C8-90E8-1F2AD1A94CC1}"/>
            </c:ext>
          </c:extLst>
        </c:ser>
        <c:ser>
          <c:idx val="2"/>
          <c:order val="2"/>
          <c:tx>
            <c:strRef>
              <c:f>'Figure 3'!$D$25</c:f>
              <c:strCache>
                <c:ptCount val="1"/>
                <c:pt idx="0">
                  <c:v>Net benefit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3'!$A$26:$A$56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'Figure 3'!$D$26:$D$56</c:f>
              <c:numCache>
                <c:formatCode>"$"#,##0</c:formatCode>
                <c:ptCount val="31"/>
                <c:pt idx="0">
                  <c:v>1750</c:v>
                </c:pt>
                <c:pt idx="1">
                  <c:v>1782.3103202120133</c:v>
                </c:pt>
                <c:pt idx="2">
                  <c:v>1814.9896857183055</c:v>
                </c:pt>
                <c:pt idx="3">
                  <c:v>1848.0265488082748</c:v>
                </c:pt>
                <c:pt idx="4">
                  <c:v>1881.4079576662084</c:v>
                </c:pt>
                <c:pt idx="5">
                  <c:v>1915.1194578198065</c:v>
                </c:pt>
                <c:pt idx="6">
                  <c:v>1949.1449874309162</c:v>
                </c:pt>
                <c:pt idx="7">
                  <c:v>1983.466766057566</c:v>
                </c:pt>
                <c:pt idx="8">
                  <c:v>2018.0651764943159</c:v>
                </c:pt>
                <c:pt idx="9">
                  <c:v>2052.9186392745892</c:v>
                </c:pt>
                <c:pt idx="10">
                  <c:v>2088.0034793938958</c:v>
                </c:pt>
                <c:pt idx="11">
                  <c:v>2123.2937847866478</c:v>
                </c:pt>
                <c:pt idx="12">
                  <c:v>2158.7612560614962</c:v>
                </c:pt>
                <c:pt idx="13">
                  <c:v>2194.3750469707243</c:v>
                </c:pt>
                <c:pt idx="14">
                  <c:v>2230.1015950580759</c:v>
                </c:pt>
                <c:pt idx="15">
                  <c:v>2265.9044418964063</c:v>
                </c:pt>
                <c:pt idx="16">
                  <c:v>2301.7440422916125</c:v>
                </c:pt>
                <c:pt idx="17">
                  <c:v>2337.5775617922741</c:v>
                </c:pt>
                <c:pt idx="18">
                  <c:v>2373.3586618052545</c:v>
                </c:pt>
                <c:pt idx="19">
                  <c:v>2409.0372715759822</c:v>
                </c:pt>
                <c:pt idx="20">
                  <c:v>2444.5593462481725</c:v>
                </c:pt>
                <c:pt idx="21">
                  <c:v>2479.8666101711569</c:v>
                </c:pt>
                <c:pt idx="22">
                  <c:v>2514.8962845736878</c:v>
                </c:pt>
                <c:pt idx="23">
                  <c:v>2549.5807986708123</c:v>
                </c:pt>
                <c:pt idx="24">
                  <c:v>2583.8474832150978</c:v>
                </c:pt>
                <c:pt idx="25">
                  <c:v>2617.6182454448744</c:v>
                </c:pt>
                <c:pt idx="26">
                  <c:v>2650.809224320089</c:v>
                </c:pt>
                <c:pt idx="27">
                  <c:v>2683.3304248706327</c:v>
                </c:pt>
                <c:pt idx="28">
                  <c:v>2715.0853304123616</c:v>
                </c:pt>
                <c:pt idx="29">
                  <c:v>2745.9704913123037</c:v>
                </c:pt>
                <c:pt idx="30">
                  <c:v>2775.8750889064286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A8-46C8-90E8-1F2AD1A94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0631599"/>
        <c:axId val="2000031919"/>
      </c:lineChart>
      <c:catAx>
        <c:axId val="19506315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00031919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00003191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50631599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776552930883641"/>
          <c:y val="5.7819335083114612E-2"/>
          <c:w val="0.42148600174978129"/>
          <c:h val="0.1892454068241469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6933508311461"/>
          <c:y val="2.8551431071116112E-2"/>
          <c:w val="0.89893066491688534"/>
          <c:h val="0.877758092738407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4'!$B$24</c:f>
              <c:strCache>
                <c:ptCount val="1"/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4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3FB-4505-8365-74297278B350}"/>
              </c:ext>
            </c:extLst>
          </c:dPt>
          <c:dPt>
            <c:idx val="5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73FB-4505-8365-74297278B35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4'!$A$25:$A$30</c:f>
              <c:numCache>
                <c:formatCode>General</c:formatCode>
                <c:ptCount val="6"/>
                <c:pt idx="0">
                  <c:v>1983</c:v>
                </c:pt>
                <c:pt idx="1">
                  <c:v>1993</c:v>
                </c:pt>
                <c:pt idx="2">
                  <c:v>2000</c:v>
                </c:pt>
                <c:pt idx="3">
                  <c:v>2010</c:v>
                </c:pt>
                <c:pt idx="4">
                  <c:v>2020</c:v>
                </c:pt>
                <c:pt idx="5">
                  <c:v>2030</c:v>
                </c:pt>
              </c:numCache>
            </c:numRef>
          </c:cat>
          <c:val>
            <c:numRef>
              <c:f>'Figure 4'!$B$25:$B$30</c:f>
              <c:numCache>
                <c:formatCode>0%</c:formatCode>
                <c:ptCount val="6"/>
                <c:pt idx="0">
                  <c:v>0.08</c:v>
                </c:pt>
                <c:pt idx="1">
                  <c:v>0.2</c:v>
                </c:pt>
                <c:pt idx="2">
                  <c:v>0.32</c:v>
                </c:pt>
                <c:pt idx="3">
                  <c:v>0.47099999999999997</c:v>
                </c:pt>
                <c:pt idx="4">
                  <c:v>0.55600000000000005</c:v>
                </c:pt>
                <c:pt idx="5">
                  <c:v>0.57899999999999996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CF-44C2-AE0D-9B0314831E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6303296"/>
        <c:axId val="1"/>
      </c:barChart>
      <c:catAx>
        <c:axId val="13630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7500000000000001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6303296"/>
        <c:crosses val="autoZero"/>
        <c:crossBetween val="between"/>
        <c:majorUnit val="0.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/>
    <a:lstStyle/>
    <a:p>
      <a:pPr>
        <a:defRPr sz="13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14922</xdr:rowOff>
    </xdr:from>
    <xdr:to>
      <xdr:col>6</xdr:col>
      <xdr:colOff>518160</xdr:colOff>
      <xdr:row>17</xdr:row>
      <xdr:rowOff>167322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5A3CCD-2BA9-4944-98DC-47FAB76B2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0.67589</cdr:x>
      <cdr:y>0.8617</cdr:y>
    </cdr:from>
    <cdr:to>
      <cdr:x>0.74047</cdr:x>
      <cdr:y>0.94801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27B1485-8700-40AA-9B56-0CB65A68D8CD}"/>
            </a:ext>
          </a:extLst>
        </cdr:cNvPr>
        <cdr:cNvSpPr txBox="1"/>
      </cdr:nvSpPr>
      <cdr:spPr>
        <a:xfrm xmlns:a="http://schemas.openxmlformats.org/drawingml/2006/main">
          <a:off x="3275557" y="2757794"/>
          <a:ext cx="312976" cy="276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/>
            <a:t>*</a:t>
          </a:r>
        </a:p>
      </cdr:txBody>
    </cdr:sp>
  </cdr:relSizeAnchor>
  <cdr:relSizeAnchor xmlns:cdr="http://schemas.openxmlformats.org/drawingml/2006/chartDrawing">
    <cdr:from>
      <cdr:x>0.69937</cdr:x>
      <cdr:y>0.8621</cdr:y>
    </cdr:from>
    <cdr:to>
      <cdr:x>0.76395</cdr:x>
      <cdr:y>0.94841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B4C9F2F1-4ECC-4251-9D62-FC05F396EB44}"/>
            </a:ext>
          </a:extLst>
        </cdr:cNvPr>
        <cdr:cNvSpPr txBox="1"/>
      </cdr:nvSpPr>
      <cdr:spPr>
        <a:xfrm xmlns:a="http://schemas.openxmlformats.org/drawingml/2006/main">
          <a:off x="3389353" y="2759050"/>
          <a:ext cx="312975" cy="276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/>
            <a:t>*</a:t>
          </a:r>
        </a:p>
      </cdr:txBody>
    </cdr:sp>
  </cdr:relSizeAnchor>
  <cdr:relSizeAnchor xmlns:cdr="http://schemas.openxmlformats.org/drawingml/2006/chartDrawing">
    <cdr:from>
      <cdr:x>0.79881</cdr:x>
      <cdr:y>0.86309</cdr:y>
    </cdr:from>
    <cdr:to>
      <cdr:x>0.86339</cdr:x>
      <cdr:y>0.9494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3C23983B-F38D-4A43-8A29-21D1CC217A89}"/>
            </a:ext>
          </a:extLst>
        </cdr:cNvPr>
        <cdr:cNvSpPr txBox="1"/>
      </cdr:nvSpPr>
      <cdr:spPr>
        <a:xfrm xmlns:a="http://schemas.openxmlformats.org/drawingml/2006/main">
          <a:off x="3871266" y="2762224"/>
          <a:ext cx="312975" cy="276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/>
            <a:t>*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199072</xdr:rowOff>
    </xdr:from>
    <xdr:to>
      <xdr:col>5</xdr:col>
      <xdr:colOff>447040</xdr:colOff>
      <xdr:row>17</xdr:row>
      <xdr:rowOff>148272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04CFE8E-10D4-40F6-B5A9-E3DD9B7AF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24977</xdr:rowOff>
    </xdr:from>
    <xdr:to>
      <xdr:col>4</xdr:col>
      <xdr:colOff>40640</xdr:colOff>
      <xdr:row>17</xdr:row>
      <xdr:rowOff>177377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5C2C4D-2542-4DE1-97A5-CE59EED63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0.11871</cdr:x>
      <cdr:y>0.34714</cdr:y>
    </cdr:from>
    <cdr:to>
      <cdr:x>0.2738</cdr:x>
      <cdr:y>0.42981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C556F5F-8E46-481D-BFA5-7EE739224EF0}"/>
            </a:ext>
          </a:extLst>
        </cdr:cNvPr>
        <cdr:cNvSpPr txBox="1"/>
      </cdr:nvSpPr>
      <cdr:spPr>
        <a:xfrm xmlns:a="http://schemas.openxmlformats.org/drawingml/2006/main">
          <a:off x="542732" y="1111002"/>
          <a:ext cx="709071" cy="264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$1,900</a:t>
          </a:r>
        </a:p>
      </cdr:txBody>
    </cdr:sp>
  </cdr:relSizeAnchor>
  <cdr:relSizeAnchor xmlns:cdr="http://schemas.openxmlformats.org/drawingml/2006/chartDrawing">
    <cdr:from>
      <cdr:x>0.12525</cdr:x>
      <cdr:y>0.73303</cdr:y>
    </cdr:from>
    <cdr:to>
      <cdr:x>0.26182</cdr:x>
      <cdr:y>0.8157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5B3E2689-6E91-4D71-B25B-A6B4D979932C}"/>
            </a:ext>
          </a:extLst>
        </cdr:cNvPr>
        <cdr:cNvSpPr txBox="1"/>
      </cdr:nvSpPr>
      <cdr:spPr>
        <a:xfrm xmlns:a="http://schemas.openxmlformats.org/drawingml/2006/main">
          <a:off x="572653" y="2345992"/>
          <a:ext cx="624398" cy="264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$150</a:t>
          </a:r>
        </a:p>
      </cdr:txBody>
    </cdr:sp>
  </cdr:relSizeAnchor>
  <cdr:relSizeAnchor xmlns:cdr="http://schemas.openxmlformats.org/drawingml/2006/chartDrawing">
    <cdr:from>
      <cdr:x>0.12132</cdr:x>
      <cdr:y>0.4893</cdr:y>
    </cdr:from>
    <cdr:to>
      <cdr:x>0.32271</cdr:x>
      <cdr:y>0.57198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07A5BA92-8CE8-4EBA-B544-869B12C79C3E}"/>
            </a:ext>
          </a:extLst>
        </cdr:cNvPr>
        <cdr:cNvSpPr txBox="1"/>
      </cdr:nvSpPr>
      <cdr:spPr>
        <a:xfrm xmlns:a="http://schemas.openxmlformats.org/drawingml/2006/main">
          <a:off x="554685" y="1565941"/>
          <a:ext cx="920755" cy="2646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$1,750</a:t>
          </a:r>
        </a:p>
      </cdr:txBody>
    </cdr:sp>
  </cdr:relSizeAnchor>
  <cdr:relSizeAnchor xmlns:cdr="http://schemas.openxmlformats.org/drawingml/2006/chartDrawing">
    <cdr:from>
      <cdr:x>0.85287</cdr:x>
      <cdr:y>0.03293</cdr:y>
    </cdr:from>
    <cdr:to>
      <cdr:x>1</cdr:x>
      <cdr:y>0.1156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027FFA82-B3B4-4DDC-B65B-7D93887570A6}"/>
            </a:ext>
          </a:extLst>
        </cdr:cNvPr>
        <cdr:cNvSpPr txBox="1"/>
      </cdr:nvSpPr>
      <cdr:spPr>
        <a:xfrm xmlns:a="http://schemas.openxmlformats.org/drawingml/2006/main">
          <a:off x="3899322" y="105380"/>
          <a:ext cx="672678" cy="264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$3,600</a:t>
          </a:r>
        </a:p>
      </cdr:txBody>
    </cdr:sp>
  </cdr:relSizeAnchor>
  <cdr:relSizeAnchor xmlns:cdr="http://schemas.openxmlformats.org/drawingml/2006/chartDrawing">
    <cdr:from>
      <cdr:x>0.88398</cdr:x>
      <cdr:y>0.5742</cdr:y>
    </cdr:from>
    <cdr:to>
      <cdr:x>0.99778</cdr:x>
      <cdr:y>0.65687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67865DC3-6CC1-4529-9D14-858905088BD4}"/>
            </a:ext>
          </a:extLst>
        </cdr:cNvPr>
        <cdr:cNvSpPr txBox="1"/>
      </cdr:nvSpPr>
      <cdr:spPr>
        <a:xfrm xmlns:a="http://schemas.openxmlformats.org/drawingml/2006/main">
          <a:off x="4041557" y="1837660"/>
          <a:ext cx="520293" cy="264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$800</a:t>
          </a:r>
        </a:p>
      </cdr:txBody>
    </cdr:sp>
  </cdr:relSizeAnchor>
  <cdr:relSizeAnchor xmlns:cdr="http://schemas.openxmlformats.org/drawingml/2006/chartDrawing">
    <cdr:from>
      <cdr:x>0.85954</cdr:x>
      <cdr:y>0.29753</cdr:y>
    </cdr:from>
    <cdr:to>
      <cdr:x>1</cdr:x>
      <cdr:y>0.3802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C4BD6F53-378C-47E4-B837-E70876C5E844}"/>
            </a:ext>
          </a:extLst>
        </cdr:cNvPr>
        <cdr:cNvSpPr txBox="1"/>
      </cdr:nvSpPr>
      <cdr:spPr>
        <a:xfrm xmlns:a="http://schemas.openxmlformats.org/drawingml/2006/main">
          <a:off x="3929817" y="952225"/>
          <a:ext cx="642183" cy="264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$2,800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68262</xdr:rowOff>
    </xdr:from>
    <xdr:to>
      <xdr:col>6</xdr:col>
      <xdr:colOff>487680</xdr:colOff>
      <xdr:row>18</xdr:row>
      <xdr:rowOff>17462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1B44CD2-6CF5-4C7B-928E-139D92351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2"/>
  <sheetViews>
    <sheetView tabSelected="1" zoomScale="125" zoomScaleNormal="125" workbookViewId="0"/>
  </sheetViews>
  <sheetFormatPr baseColWidth="10" defaultColWidth="8.83203125" defaultRowHeight="16"/>
  <cols>
    <col min="1" max="1" width="9.1640625" style="1"/>
    <col min="2" max="2" width="8.83203125" style="4"/>
    <col min="3" max="16384" width="8.83203125" style="2"/>
  </cols>
  <sheetData>
    <row r="1" spans="1:1">
      <c r="A1" s="1" t="s">
        <v>12</v>
      </c>
    </row>
    <row r="20" spans="1:5">
      <c r="A20" s="11" t="s">
        <v>13</v>
      </c>
    </row>
    <row r="21" spans="1:5">
      <c r="A21" s="12" t="s">
        <v>14</v>
      </c>
    </row>
    <row r="22" spans="1:5">
      <c r="A22" s="13" t="s">
        <v>15</v>
      </c>
    </row>
    <row r="23" spans="1:5">
      <c r="A23" s="13"/>
    </row>
    <row r="25" spans="1:5">
      <c r="A25" s="9" t="s">
        <v>11</v>
      </c>
      <c r="B25" s="10"/>
    </row>
    <row r="26" spans="1:5">
      <c r="A26" s="5">
        <v>27576</v>
      </c>
      <c r="B26" s="6">
        <v>0.08</v>
      </c>
    </row>
    <row r="27" spans="1:5">
      <c r="A27" s="5">
        <v>27942</v>
      </c>
      <c r="B27" s="6">
        <v>6.4000000000000001E-2</v>
      </c>
    </row>
    <row r="28" spans="1:5">
      <c r="A28" s="5">
        <v>28307</v>
      </c>
      <c r="B28" s="6">
        <v>5.8999999999999997E-2</v>
      </c>
    </row>
    <row r="29" spans="1:5">
      <c r="A29" s="5">
        <v>28672</v>
      </c>
      <c r="B29" s="6">
        <v>6.5000000000000002E-2</v>
      </c>
    </row>
    <row r="30" spans="1:5">
      <c r="A30" s="5">
        <v>29037</v>
      </c>
      <c r="B30" s="6">
        <v>9.9000000000000005E-2</v>
      </c>
    </row>
    <row r="31" spans="1:5">
      <c r="A31" s="5">
        <v>29403</v>
      </c>
      <c r="B31" s="6">
        <v>0.14299999999999999</v>
      </c>
      <c r="E31" s="3"/>
    </row>
    <row r="32" spans="1:5">
      <c r="A32" s="5">
        <v>29768</v>
      </c>
      <c r="B32" s="6">
        <v>0.112</v>
      </c>
    </row>
    <row r="33" spans="1:2">
      <c r="A33" s="5">
        <v>30133</v>
      </c>
      <c r="B33" s="6">
        <v>7.3999999999999996E-2</v>
      </c>
    </row>
    <row r="34" spans="1:2">
      <c r="A34" s="5">
        <v>30682</v>
      </c>
      <c r="B34" s="6">
        <v>3.5000000000000003E-2</v>
      </c>
    </row>
    <row r="35" spans="1:2">
      <c r="A35" s="5">
        <v>31048</v>
      </c>
      <c r="B35" s="6">
        <v>3.5000000000000003E-2</v>
      </c>
    </row>
    <row r="36" spans="1:2">
      <c r="A36" s="5">
        <v>31413</v>
      </c>
      <c r="B36" s="6">
        <v>3.1E-2</v>
      </c>
    </row>
    <row r="37" spans="1:2">
      <c r="A37" s="5">
        <v>31778</v>
      </c>
      <c r="B37" s="6">
        <v>1.2999999999999999E-2</v>
      </c>
    </row>
    <row r="38" spans="1:2">
      <c r="A38" s="5">
        <v>32143</v>
      </c>
      <c r="B38" s="6">
        <v>4.2000000000000003E-2</v>
      </c>
    </row>
    <row r="39" spans="1:2">
      <c r="A39" s="5">
        <v>32509</v>
      </c>
      <c r="B39" s="6">
        <v>0.04</v>
      </c>
    </row>
    <row r="40" spans="1:2">
      <c r="A40" s="5">
        <v>32874</v>
      </c>
      <c r="B40" s="6">
        <v>4.7E-2</v>
      </c>
    </row>
    <row r="41" spans="1:2">
      <c r="A41" s="5">
        <v>33239</v>
      </c>
      <c r="B41" s="6">
        <v>5.3999999999999999E-2</v>
      </c>
    </row>
    <row r="42" spans="1:2">
      <c r="A42" s="5">
        <v>33604</v>
      </c>
      <c r="B42" s="6">
        <v>3.6999999999999998E-2</v>
      </c>
    </row>
    <row r="43" spans="1:2">
      <c r="A43" s="5">
        <v>33970</v>
      </c>
      <c r="B43" s="6">
        <v>0.03</v>
      </c>
    </row>
    <row r="44" spans="1:2">
      <c r="A44" s="5">
        <v>34335</v>
      </c>
      <c r="B44" s="6">
        <v>2.5999999999999999E-2</v>
      </c>
    </row>
    <row r="45" spans="1:2">
      <c r="A45" s="5">
        <v>34700</v>
      </c>
      <c r="B45" s="6">
        <v>2.8000000000000001E-2</v>
      </c>
    </row>
    <row r="46" spans="1:2">
      <c r="A46" s="5">
        <v>35065</v>
      </c>
      <c r="B46" s="6">
        <v>2.5999999999999999E-2</v>
      </c>
    </row>
    <row r="47" spans="1:2">
      <c r="A47" s="5">
        <v>35431</v>
      </c>
      <c r="B47" s="6">
        <v>2.9000000000000001E-2</v>
      </c>
    </row>
    <row r="48" spans="1:2">
      <c r="A48" s="5">
        <v>35796</v>
      </c>
      <c r="B48" s="6">
        <v>2.1000000000000001E-2</v>
      </c>
    </row>
    <row r="49" spans="1:2">
      <c r="A49" s="5">
        <v>36161</v>
      </c>
      <c r="B49" s="6">
        <v>1.2999999999999999E-2</v>
      </c>
    </row>
    <row r="50" spans="1:2">
      <c r="A50" s="5">
        <v>36526</v>
      </c>
      <c r="B50" s="6">
        <v>2.5000000000000001E-2</v>
      </c>
    </row>
    <row r="51" spans="1:2">
      <c r="A51" s="5">
        <v>36892</v>
      </c>
      <c r="B51" s="6">
        <v>3.5000000000000003E-2</v>
      </c>
    </row>
    <row r="52" spans="1:2">
      <c r="A52" s="5">
        <v>37257</v>
      </c>
      <c r="B52" s="6">
        <v>2.5999999999999999E-2</v>
      </c>
    </row>
    <row r="53" spans="1:2">
      <c r="A53" s="5">
        <v>37622</v>
      </c>
      <c r="B53" s="6">
        <v>1.4E-2</v>
      </c>
    </row>
    <row r="54" spans="1:2">
      <c r="A54" s="5">
        <v>37987</v>
      </c>
      <c r="B54" s="6">
        <v>2.1000000000000001E-2</v>
      </c>
    </row>
    <row r="55" spans="1:2">
      <c r="A55" s="5">
        <v>38353</v>
      </c>
      <c r="B55" s="6">
        <v>2.7E-2</v>
      </c>
    </row>
    <row r="56" spans="1:2">
      <c r="A56" s="5">
        <v>38718</v>
      </c>
      <c r="B56" s="6">
        <v>4.1000000000000002E-2</v>
      </c>
    </row>
    <row r="57" spans="1:2">
      <c r="A57" s="5">
        <v>39083</v>
      </c>
      <c r="B57" s="6">
        <v>3.3000000000000002E-2</v>
      </c>
    </row>
    <row r="58" spans="1:2">
      <c r="A58" s="5">
        <v>39448</v>
      </c>
      <c r="B58" s="6">
        <v>2.3E-2</v>
      </c>
    </row>
    <row r="59" spans="1:2">
      <c r="A59" s="5">
        <v>39814</v>
      </c>
      <c r="B59" s="6">
        <v>5.8000000000000003E-2</v>
      </c>
    </row>
    <row r="60" spans="1:2">
      <c r="A60" s="5">
        <v>40179</v>
      </c>
      <c r="B60" s="6">
        <v>0</v>
      </c>
    </row>
    <row r="61" spans="1:2">
      <c r="A61" s="5">
        <v>40544</v>
      </c>
      <c r="B61" s="6">
        <v>0</v>
      </c>
    </row>
    <row r="62" spans="1:2">
      <c r="A62" s="5">
        <v>40909</v>
      </c>
      <c r="B62" s="6">
        <v>3.5999999999999997E-2</v>
      </c>
    </row>
    <row r="63" spans="1:2">
      <c r="A63" s="5">
        <v>41275</v>
      </c>
      <c r="B63" s="6">
        <v>1.7000000000000001E-2</v>
      </c>
    </row>
    <row r="64" spans="1:2">
      <c r="A64" s="5">
        <v>41640</v>
      </c>
      <c r="B64" s="6">
        <v>1.4999999999999999E-2</v>
      </c>
    </row>
    <row r="65" spans="1:2">
      <c r="A65" s="5">
        <v>42005</v>
      </c>
      <c r="B65" s="6">
        <v>1.7000000000000001E-2</v>
      </c>
    </row>
    <row r="66" spans="1:2">
      <c r="A66" s="5">
        <v>42370</v>
      </c>
      <c r="B66" s="6">
        <v>0</v>
      </c>
    </row>
    <row r="67" spans="1:2">
      <c r="A67" s="5">
        <v>42736</v>
      </c>
      <c r="B67" s="6">
        <v>3.0000000000000001E-3</v>
      </c>
    </row>
    <row r="68" spans="1:2">
      <c r="A68" s="5">
        <v>43101</v>
      </c>
      <c r="B68" s="6">
        <v>0.02</v>
      </c>
    </row>
    <row r="69" spans="1:2">
      <c r="A69" s="5">
        <v>43466</v>
      </c>
      <c r="B69" s="6">
        <v>2.8000000000000001E-2</v>
      </c>
    </row>
    <row r="70" spans="1:2">
      <c r="A70" s="5">
        <v>43831</v>
      </c>
      <c r="B70" s="6">
        <v>1.6E-2</v>
      </c>
    </row>
    <row r="71" spans="1:2">
      <c r="A71" s="5">
        <v>44197</v>
      </c>
      <c r="B71" s="6">
        <v>1.2999999999999999E-2</v>
      </c>
    </row>
    <row r="72" spans="1:2">
      <c r="A72" s="7">
        <v>44562</v>
      </c>
      <c r="B72" s="8">
        <v>6.2E-2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1768A-48AB-493A-BD40-FC8E6A5A8FCB}">
  <dimension ref="A1:M98"/>
  <sheetViews>
    <sheetView zoomScale="125" zoomScaleNormal="125" workbookViewId="0"/>
  </sheetViews>
  <sheetFormatPr baseColWidth="10" defaultColWidth="8.83203125" defaultRowHeight="16"/>
  <cols>
    <col min="1" max="1" width="15.6640625" style="17" customWidth="1"/>
    <col min="2" max="2" width="12" style="2" customWidth="1"/>
    <col min="3" max="16384" width="8.83203125" style="2"/>
  </cols>
  <sheetData>
    <row r="1" spans="1:2">
      <c r="A1" s="17" t="s">
        <v>51</v>
      </c>
    </row>
    <row r="12" spans="1:2">
      <c r="A12" s="18"/>
      <c r="B12" s="3"/>
    </row>
    <row r="15" spans="1:2">
      <c r="B15" s="14"/>
    </row>
    <row r="20" spans="1:2">
      <c r="A20" s="12" t="s">
        <v>52</v>
      </c>
    </row>
    <row r="21" spans="1:2">
      <c r="A21" s="13" t="s">
        <v>15</v>
      </c>
    </row>
    <row r="22" spans="1:2">
      <c r="A22" s="13"/>
    </row>
    <row r="24" spans="1:2">
      <c r="A24" s="23"/>
      <c r="B24" s="10" t="s">
        <v>3</v>
      </c>
    </row>
    <row r="25" spans="1:2">
      <c r="A25" s="20" t="s">
        <v>0</v>
      </c>
      <c r="B25" s="6">
        <v>2.1666666666666674E-2</v>
      </c>
    </row>
    <row r="26" spans="1:2">
      <c r="A26" s="21" t="s">
        <v>8</v>
      </c>
      <c r="B26" s="22">
        <v>5.9042309697689373E-2</v>
      </c>
    </row>
    <row r="52" spans="3:13" ht="17">
      <c r="C52" s="15" t="s">
        <v>1</v>
      </c>
      <c r="D52" s="15" t="s">
        <v>1</v>
      </c>
      <c r="E52" s="15">
        <v>50</v>
      </c>
      <c r="F52" s="15">
        <v>20</v>
      </c>
      <c r="G52" s="15">
        <v>3</v>
      </c>
      <c r="H52" s="15">
        <v>3</v>
      </c>
      <c r="I52" s="15" t="s">
        <v>1</v>
      </c>
      <c r="J52" s="15" t="s">
        <v>1</v>
      </c>
      <c r="K52" s="15" t="s">
        <v>1</v>
      </c>
      <c r="L52" s="15" t="s">
        <v>1</v>
      </c>
      <c r="M52" s="15" t="s">
        <v>1</v>
      </c>
    </row>
    <row r="53" spans="3:13" ht="17">
      <c r="C53" s="15">
        <v>5</v>
      </c>
      <c r="D53" s="15" t="s">
        <v>1</v>
      </c>
      <c r="E53" s="15">
        <v>50</v>
      </c>
      <c r="F53" s="15">
        <v>20</v>
      </c>
      <c r="G53" s="15">
        <v>3</v>
      </c>
      <c r="H53" s="15">
        <v>3</v>
      </c>
      <c r="I53" s="15" t="s">
        <v>1</v>
      </c>
      <c r="J53" s="15" t="s">
        <v>1</v>
      </c>
      <c r="K53" s="15" t="s">
        <v>1</v>
      </c>
      <c r="L53" s="15" t="s">
        <v>1</v>
      </c>
      <c r="M53" s="15" t="s">
        <v>1</v>
      </c>
    </row>
    <row r="54" spans="3:13" ht="17">
      <c r="C54" s="15">
        <v>5</v>
      </c>
      <c r="D54" s="15" t="s">
        <v>1</v>
      </c>
      <c r="E54" s="15" t="s">
        <v>16</v>
      </c>
      <c r="F54" s="15" t="s">
        <v>17</v>
      </c>
      <c r="G54" s="15" t="s">
        <v>18</v>
      </c>
      <c r="H54" s="15" t="s">
        <v>18</v>
      </c>
      <c r="I54" s="15" t="s">
        <v>1</v>
      </c>
      <c r="J54" s="15" t="s">
        <v>1</v>
      </c>
      <c r="K54" s="15" t="s">
        <v>1</v>
      </c>
      <c r="L54" s="15" t="s">
        <v>1</v>
      </c>
      <c r="M54" s="15" t="s">
        <v>1</v>
      </c>
    </row>
    <row r="55" spans="3:13" ht="17">
      <c r="C55" s="15">
        <v>5.5</v>
      </c>
      <c r="D55" s="15" t="s">
        <v>1</v>
      </c>
      <c r="E55" s="15">
        <v>50</v>
      </c>
      <c r="F55" s="15">
        <v>20</v>
      </c>
      <c r="G55" s="15">
        <v>4</v>
      </c>
      <c r="H55" s="15">
        <v>4</v>
      </c>
      <c r="I55" s="15" t="s">
        <v>1</v>
      </c>
      <c r="J55" s="15" t="s">
        <v>1</v>
      </c>
      <c r="K55" s="15" t="s">
        <v>1</v>
      </c>
      <c r="L55" s="15" t="s">
        <v>1</v>
      </c>
      <c r="M55" s="15" t="s">
        <v>1</v>
      </c>
    </row>
    <row r="56" spans="3:13" ht="17">
      <c r="C56" s="15">
        <v>6.5</v>
      </c>
      <c r="D56" s="15" t="s">
        <v>1</v>
      </c>
      <c r="E56" s="15">
        <v>50</v>
      </c>
      <c r="F56" s="15">
        <v>20</v>
      </c>
      <c r="G56" s="15">
        <v>5.3</v>
      </c>
      <c r="H56" s="15">
        <v>5.3</v>
      </c>
      <c r="I56" s="15" t="s">
        <v>1</v>
      </c>
      <c r="J56" s="15" t="s">
        <v>1</v>
      </c>
      <c r="K56" s="15" t="s">
        <v>1</v>
      </c>
      <c r="L56" s="15" t="s">
        <v>1</v>
      </c>
      <c r="M56" s="15" t="s">
        <v>1</v>
      </c>
    </row>
    <row r="57" spans="3:13" ht="17">
      <c r="C57" s="15">
        <v>7.5</v>
      </c>
      <c r="D57" s="15" t="s">
        <v>1</v>
      </c>
      <c r="E57" s="15">
        <v>50</v>
      </c>
      <c r="F57" s="15">
        <v>20</v>
      </c>
      <c r="G57" s="15">
        <v>5.6</v>
      </c>
      <c r="H57" s="15">
        <v>5.6</v>
      </c>
      <c r="I57" s="15" t="s">
        <v>1</v>
      </c>
      <c r="J57" s="15" t="s">
        <v>1</v>
      </c>
      <c r="K57" s="15" t="s">
        <v>1</v>
      </c>
      <c r="L57" s="15" t="s">
        <v>1</v>
      </c>
      <c r="M57" s="15" t="s">
        <v>1</v>
      </c>
    </row>
    <row r="58" spans="3:13" ht="17">
      <c r="C58" s="15">
        <v>8.5</v>
      </c>
      <c r="D58" s="15" t="s">
        <v>1</v>
      </c>
      <c r="E58" s="15">
        <v>50</v>
      </c>
      <c r="F58" s="15" t="s">
        <v>19</v>
      </c>
      <c r="G58" s="15">
        <v>5.8</v>
      </c>
      <c r="H58" s="15">
        <v>5.8</v>
      </c>
      <c r="I58" s="15" t="s">
        <v>1</v>
      </c>
      <c r="J58" s="15" t="s">
        <v>1</v>
      </c>
      <c r="K58" s="15" t="s">
        <v>1</v>
      </c>
      <c r="L58" s="15" t="s">
        <v>1</v>
      </c>
      <c r="M58" s="15" t="s">
        <v>1</v>
      </c>
    </row>
    <row r="59" spans="3:13" ht="17">
      <c r="C59" s="15">
        <v>9</v>
      </c>
      <c r="D59" s="15">
        <v>33</v>
      </c>
      <c r="E59" s="15">
        <v>60</v>
      </c>
      <c r="F59" s="15">
        <v>20</v>
      </c>
      <c r="G59" s="15" t="s">
        <v>20</v>
      </c>
      <c r="H59" s="15">
        <v>6.3</v>
      </c>
      <c r="I59" s="15">
        <v>22.7</v>
      </c>
      <c r="J59" s="15" t="s">
        <v>1</v>
      </c>
      <c r="K59" s="15" t="s">
        <v>1</v>
      </c>
      <c r="L59" s="15" t="s">
        <v>1</v>
      </c>
      <c r="M59" s="15" t="s">
        <v>1</v>
      </c>
    </row>
    <row r="60" spans="3:13" ht="17">
      <c r="C60" s="15">
        <v>10.5</v>
      </c>
      <c r="D60" s="15">
        <v>36</v>
      </c>
      <c r="E60" s="15">
        <v>60</v>
      </c>
      <c r="F60" s="15">
        <v>20</v>
      </c>
      <c r="G60" s="15">
        <v>6.7</v>
      </c>
      <c r="H60" s="15">
        <v>6.7</v>
      </c>
      <c r="I60" s="15">
        <v>29.3</v>
      </c>
      <c r="J60" s="15" t="s">
        <v>1</v>
      </c>
      <c r="K60" s="15" t="s">
        <v>1</v>
      </c>
      <c r="L60" s="15" t="s">
        <v>1</v>
      </c>
      <c r="M60" s="15" t="s">
        <v>1</v>
      </c>
    </row>
    <row r="61" spans="3:13" ht="17">
      <c r="C61" s="15">
        <v>11.5</v>
      </c>
      <c r="D61" s="15">
        <v>40</v>
      </c>
      <c r="E61" s="15">
        <v>60</v>
      </c>
      <c r="F61" s="15">
        <v>20</v>
      </c>
      <c r="G61" s="15">
        <v>6.7</v>
      </c>
      <c r="H61" s="15">
        <v>8.3000000000000007</v>
      </c>
      <c r="I61" s="15">
        <v>30.3</v>
      </c>
      <c r="J61" s="15" t="s">
        <v>1</v>
      </c>
      <c r="K61" s="15" t="s">
        <v>1</v>
      </c>
      <c r="L61" s="15" t="s">
        <v>1</v>
      </c>
      <c r="M61" s="15" t="s">
        <v>1</v>
      </c>
    </row>
    <row r="62" spans="3:13" ht="17">
      <c r="C62" s="15">
        <v>13</v>
      </c>
      <c r="D62" s="15">
        <v>45</v>
      </c>
      <c r="E62" s="15">
        <v>60</v>
      </c>
      <c r="F62" s="15">
        <v>20</v>
      </c>
      <c r="G62" s="15">
        <v>7.2</v>
      </c>
      <c r="H62" s="15">
        <v>14.2</v>
      </c>
      <c r="I62" s="15">
        <v>30.8</v>
      </c>
      <c r="J62" s="15" t="s">
        <v>1</v>
      </c>
      <c r="K62" s="15" t="s">
        <v>1</v>
      </c>
      <c r="L62" s="15" t="s">
        <v>1</v>
      </c>
      <c r="M62" s="15" t="s">
        <v>1</v>
      </c>
    </row>
    <row r="63" spans="3:13" ht="17">
      <c r="C63" s="15">
        <v>15.5</v>
      </c>
      <c r="D63" s="15">
        <v>54</v>
      </c>
      <c r="E63" s="15">
        <v>60</v>
      </c>
      <c r="F63" s="15">
        <v>20</v>
      </c>
      <c r="G63" s="15">
        <v>7.7</v>
      </c>
      <c r="H63" s="15">
        <v>16.899999999999999</v>
      </c>
      <c r="I63" s="15">
        <v>42.3</v>
      </c>
      <c r="J63" s="15" t="s">
        <v>1</v>
      </c>
      <c r="K63" s="15" t="s">
        <v>1</v>
      </c>
      <c r="L63" s="15" t="s">
        <v>1</v>
      </c>
      <c r="M63" s="15" t="s">
        <v>1</v>
      </c>
    </row>
    <row r="64" spans="3:13" ht="17">
      <c r="C64" s="15">
        <v>18</v>
      </c>
      <c r="D64" s="15">
        <v>63</v>
      </c>
      <c r="E64" s="15">
        <v>60</v>
      </c>
      <c r="F64" s="15">
        <v>20</v>
      </c>
      <c r="G64" s="15">
        <v>8.1999999999999993</v>
      </c>
      <c r="H64" s="15">
        <v>18.600000000000001</v>
      </c>
      <c r="I64" s="15">
        <v>41.8</v>
      </c>
      <c r="J64" s="15" t="s">
        <v>1</v>
      </c>
      <c r="K64" s="15" t="s">
        <v>1</v>
      </c>
      <c r="L64" s="15" t="s">
        <v>1</v>
      </c>
      <c r="M64" s="15" t="s">
        <v>1</v>
      </c>
    </row>
    <row r="65" spans="3:13" ht="17">
      <c r="C65" s="15">
        <v>20</v>
      </c>
      <c r="D65" s="15">
        <v>69</v>
      </c>
      <c r="E65" s="15">
        <v>60</v>
      </c>
      <c r="F65" s="15">
        <v>20</v>
      </c>
      <c r="G65" s="15">
        <v>8.6999999999999993</v>
      </c>
      <c r="H65" s="15">
        <v>18.100000000000001</v>
      </c>
      <c r="I65" s="15">
        <v>41.3</v>
      </c>
      <c r="J65" s="15" t="s">
        <v>1</v>
      </c>
      <c r="K65" s="15" t="s">
        <v>1</v>
      </c>
      <c r="L65" s="15" t="s">
        <v>1</v>
      </c>
      <c r="M65" s="15" t="s">
        <v>1</v>
      </c>
    </row>
    <row r="66" spans="3:13" ht="17">
      <c r="C66" s="15">
        <v>22.5</v>
      </c>
      <c r="D66" s="15">
        <v>78</v>
      </c>
      <c r="E66" s="15">
        <v>60</v>
      </c>
      <c r="F66" s="15">
        <v>20</v>
      </c>
      <c r="G66" s="15">
        <v>9.6</v>
      </c>
      <c r="H66" s="15">
        <v>23</v>
      </c>
      <c r="I66" s="15">
        <v>41.4</v>
      </c>
      <c r="J66" s="15" t="s">
        <v>1</v>
      </c>
      <c r="K66" s="15" t="s">
        <v>1</v>
      </c>
      <c r="L66" s="15" t="s">
        <v>1</v>
      </c>
      <c r="M66" s="15" t="s">
        <v>1</v>
      </c>
    </row>
    <row r="67" spans="3:13" ht="17">
      <c r="C67" s="15">
        <v>25.5</v>
      </c>
      <c r="D67" s="15">
        <v>89</v>
      </c>
      <c r="E67" s="15" t="s">
        <v>21</v>
      </c>
      <c r="F67" s="15" t="s">
        <v>22</v>
      </c>
      <c r="G67" s="15">
        <v>11</v>
      </c>
      <c r="H67" s="15">
        <v>34.200000000000003</v>
      </c>
      <c r="I67" s="15">
        <v>62.2</v>
      </c>
      <c r="J67" s="15" t="s">
        <v>1</v>
      </c>
      <c r="K67" s="15" t="s">
        <v>1</v>
      </c>
      <c r="L67" s="15" t="s">
        <v>1</v>
      </c>
      <c r="M67" s="15" t="s">
        <v>1</v>
      </c>
    </row>
    <row r="68" spans="3:13" ht="17">
      <c r="C68" s="15">
        <v>32.5</v>
      </c>
      <c r="D68" s="15">
        <v>113</v>
      </c>
      <c r="E68" s="15" t="s">
        <v>23</v>
      </c>
      <c r="F68" s="15" t="s">
        <v>24</v>
      </c>
      <c r="G68" s="15">
        <v>12.2</v>
      </c>
      <c r="H68" s="15">
        <v>37</v>
      </c>
      <c r="I68" s="15">
        <v>72</v>
      </c>
      <c r="J68" s="15" t="s">
        <v>1</v>
      </c>
      <c r="K68" s="15" t="s">
        <v>1</v>
      </c>
      <c r="L68" s="15" t="s">
        <v>1</v>
      </c>
      <c r="M68" s="15" t="s">
        <v>1</v>
      </c>
    </row>
    <row r="69" spans="3:13" ht="17">
      <c r="C69" s="15">
        <v>38</v>
      </c>
      <c r="D69" s="15">
        <v>113</v>
      </c>
      <c r="E69" s="15">
        <v>75</v>
      </c>
      <c r="F69" s="15">
        <v>20</v>
      </c>
      <c r="G69" s="15">
        <v>12.2</v>
      </c>
      <c r="H69" s="15">
        <v>41.8</v>
      </c>
      <c r="I69" s="15">
        <v>80</v>
      </c>
      <c r="J69" s="15" t="s">
        <v>1</v>
      </c>
      <c r="K69" s="15" t="s">
        <v>1</v>
      </c>
      <c r="L69" s="15" t="s">
        <v>1</v>
      </c>
      <c r="M69" s="15" t="s">
        <v>1</v>
      </c>
    </row>
    <row r="70" spans="3:13" ht="17">
      <c r="C70" s="15">
        <v>44.5</v>
      </c>
      <c r="D70" s="15">
        <v>155</v>
      </c>
      <c r="E70" s="15">
        <v>75</v>
      </c>
      <c r="F70" s="15">
        <v>20</v>
      </c>
      <c r="G70" s="15">
        <v>14.6</v>
      </c>
      <c r="H70" s="15">
        <v>43.8</v>
      </c>
      <c r="I70" s="15">
        <v>94</v>
      </c>
      <c r="J70" s="15" t="s">
        <v>1</v>
      </c>
      <c r="K70" s="15" t="s">
        <v>1</v>
      </c>
      <c r="L70" s="15" t="s">
        <v>1</v>
      </c>
      <c r="M70" s="15" t="s">
        <v>1</v>
      </c>
    </row>
    <row r="71" spans="3:13" ht="17">
      <c r="C71" s="15">
        <v>50</v>
      </c>
      <c r="D71" s="15">
        <v>174</v>
      </c>
      <c r="E71" s="15">
        <v>75</v>
      </c>
      <c r="F71" s="15">
        <v>20</v>
      </c>
      <c r="G71" s="15">
        <v>15.5</v>
      </c>
      <c r="H71" s="15">
        <v>46.5</v>
      </c>
      <c r="I71" s="15">
        <v>89.9</v>
      </c>
      <c r="J71" s="15" t="s">
        <v>1</v>
      </c>
      <c r="K71" s="15" t="s">
        <v>1</v>
      </c>
      <c r="L71" s="15" t="s">
        <v>1</v>
      </c>
      <c r="M71" s="15" t="s">
        <v>1</v>
      </c>
    </row>
    <row r="72" spans="3:13" ht="17">
      <c r="C72" s="15">
        <v>61.5</v>
      </c>
      <c r="D72" s="15">
        <v>214</v>
      </c>
      <c r="E72" s="15">
        <v>75</v>
      </c>
      <c r="F72" s="15">
        <v>20</v>
      </c>
      <c r="G72" s="15">
        <v>15.5</v>
      </c>
      <c r="H72" s="15">
        <v>46.5</v>
      </c>
      <c r="I72" s="15">
        <v>66.099999999999994</v>
      </c>
      <c r="J72" s="15" t="s">
        <v>1</v>
      </c>
      <c r="K72" s="15" t="s">
        <v>1</v>
      </c>
      <c r="L72" s="15" t="s">
        <v>1</v>
      </c>
      <c r="M72" s="15" t="s">
        <v>1</v>
      </c>
    </row>
    <row r="73" spans="3:13" ht="17">
      <c r="C73" s="15">
        <v>65</v>
      </c>
      <c r="D73" s="15">
        <v>226</v>
      </c>
      <c r="E73" s="15">
        <v>75</v>
      </c>
      <c r="F73" s="15">
        <v>20</v>
      </c>
      <c r="G73" s="15">
        <v>17.899999999999999</v>
      </c>
      <c r="H73" s="15">
        <v>53.7</v>
      </c>
      <c r="I73" s="15">
        <v>88.1</v>
      </c>
      <c r="J73" s="15" t="s">
        <v>1</v>
      </c>
      <c r="K73" s="15" t="s">
        <v>1</v>
      </c>
      <c r="L73" s="15" t="s">
        <v>1</v>
      </c>
      <c r="M73" s="15" t="s">
        <v>1</v>
      </c>
    </row>
    <row r="74" spans="3:13" ht="17">
      <c r="C74" s="15">
        <v>67.5</v>
      </c>
      <c r="D74" s="15">
        <v>234</v>
      </c>
      <c r="E74" s="15">
        <v>75</v>
      </c>
      <c r="F74" s="15">
        <v>20</v>
      </c>
      <c r="G74" s="15">
        <v>24.8</v>
      </c>
      <c r="H74" s="15">
        <v>74.400000000000006</v>
      </c>
      <c r="I74" s="15">
        <v>72.400000000000006</v>
      </c>
      <c r="J74" s="15" t="s">
        <v>1</v>
      </c>
      <c r="K74" s="15" t="s">
        <v>1</v>
      </c>
      <c r="L74" s="15" t="s">
        <v>1</v>
      </c>
      <c r="M74" s="15" t="s">
        <v>1</v>
      </c>
    </row>
    <row r="75" spans="3:13" ht="17">
      <c r="C75" s="15" t="s">
        <v>25</v>
      </c>
      <c r="D75" s="15">
        <v>156</v>
      </c>
      <c r="E75" s="15">
        <v>75</v>
      </c>
      <c r="F75" s="15">
        <v>20</v>
      </c>
      <c r="G75" s="15" t="s">
        <v>26</v>
      </c>
      <c r="H75" s="15">
        <v>83.7</v>
      </c>
      <c r="I75" s="15">
        <v>40.700000000000003</v>
      </c>
      <c r="J75" s="15" t="s">
        <v>1</v>
      </c>
      <c r="K75" s="15" t="s">
        <v>1</v>
      </c>
      <c r="L75" s="15" t="s">
        <v>1</v>
      </c>
      <c r="M75" s="15" t="s">
        <v>1</v>
      </c>
    </row>
    <row r="76" spans="3:13" ht="17">
      <c r="C76" s="15">
        <v>74</v>
      </c>
      <c r="D76" s="15">
        <v>175</v>
      </c>
      <c r="E76" s="15">
        <v>75</v>
      </c>
      <c r="F76" s="15">
        <v>20</v>
      </c>
      <c r="G76" s="15">
        <v>28.6</v>
      </c>
      <c r="H76" s="15">
        <v>85.8</v>
      </c>
      <c r="I76" s="15">
        <v>59.6</v>
      </c>
      <c r="J76" s="15" t="s">
        <v>1</v>
      </c>
      <c r="K76" s="15" t="s">
        <v>1</v>
      </c>
      <c r="L76" s="15" t="s">
        <v>1</v>
      </c>
      <c r="M76" s="15" t="s">
        <v>1</v>
      </c>
    </row>
    <row r="77" spans="3:13" ht="17">
      <c r="C77" s="15">
        <v>78.5</v>
      </c>
      <c r="D77" s="15">
        <v>177</v>
      </c>
      <c r="E77" s="15">
        <v>100</v>
      </c>
      <c r="F77" s="15">
        <v>20</v>
      </c>
      <c r="G77" s="15">
        <v>29.9</v>
      </c>
      <c r="H77" s="15">
        <v>95.3</v>
      </c>
      <c r="I77" s="15">
        <v>82.1</v>
      </c>
      <c r="J77" s="15" t="s">
        <v>1</v>
      </c>
      <c r="K77" s="15" t="s">
        <v>1</v>
      </c>
      <c r="L77" s="15" t="s">
        <v>1</v>
      </c>
      <c r="M77" s="15" t="s">
        <v>1</v>
      </c>
    </row>
    <row r="78" spans="3:13" ht="17">
      <c r="C78" s="15">
        <v>81.5</v>
      </c>
      <c r="D78" s="15">
        <v>192</v>
      </c>
      <c r="E78" s="15">
        <v>100</v>
      </c>
      <c r="F78" s="15">
        <v>20</v>
      </c>
      <c r="G78" s="15">
        <v>31.8</v>
      </c>
      <c r="H78" s="15">
        <v>89.8</v>
      </c>
      <c r="I78" s="15">
        <v>129.80000000000001</v>
      </c>
      <c r="J78" s="15" t="s">
        <v>1</v>
      </c>
      <c r="K78" s="15" t="s">
        <v>1</v>
      </c>
      <c r="L78" s="15" t="s">
        <v>1</v>
      </c>
      <c r="M78" s="15" t="s">
        <v>1</v>
      </c>
    </row>
    <row r="79" spans="3:13" ht="17">
      <c r="C79" s="15">
        <v>84.5</v>
      </c>
      <c r="D79" s="15">
        <v>221</v>
      </c>
      <c r="E79" s="15">
        <v>100</v>
      </c>
      <c r="F79" s="15">
        <v>20</v>
      </c>
      <c r="G79" s="15">
        <v>36.6</v>
      </c>
      <c r="H79" s="15">
        <v>104.4</v>
      </c>
      <c r="I79" s="15">
        <v>129.19999999999999</v>
      </c>
      <c r="J79" s="15" t="s">
        <v>1</v>
      </c>
      <c r="K79" s="15" t="s">
        <v>1</v>
      </c>
      <c r="L79" s="15" t="s">
        <v>1</v>
      </c>
      <c r="M79" s="15" t="s">
        <v>1</v>
      </c>
    </row>
    <row r="80" spans="3:13" ht="17">
      <c r="C80" s="15">
        <v>87</v>
      </c>
      <c r="D80" s="15">
        <v>245</v>
      </c>
      <c r="E80" s="15">
        <v>100</v>
      </c>
      <c r="F80" s="15">
        <v>20</v>
      </c>
      <c r="G80" s="15">
        <v>41.1</v>
      </c>
      <c r="H80" s="15">
        <v>82.5</v>
      </c>
      <c r="I80" s="15">
        <v>111.1</v>
      </c>
      <c r="J80" s="15" t="s">
        <v>1</v>
      </c>
      <c r="K80" s="15" t="s">
        <v>1</v>
      </c>
      <c r="L80" s="15" t="s">
        <v>1</v>
      </c>
      <c r="M80" s="15" t="s">
        <v>1</v>
      </c>
    </row>
    <row r="81" spans="3:13" ht="17">
      <c r="C81" s="15">
        <v>89.5</v>
      </c>
      <c r="D81" s="15">
        <v>261</v>
      </c>
      <c r="E81" s="15">
        <v>100</v>
      </c>
      <c r="F81" s="15">
        <v>20</v>
      </c>
      <c r="G81" s="15">
        <v>46.1</v>
      </c>
      <c r="H81" s="15">
        <v>100.1</v>
      </c>
      <c r="I81" s="15">
        <v>165.5</v>
      </c>
      <c r="J81" s="15" t="s">
        <v>1</v>
      </c>
      <c r="K81" s="15" t="s">
        <v>1</v>
      </c>
      <c r="L81" s="15" t="s">
        <v>1</v>
      </c>
      <c r="M81" s="15" t="s">
        <v>1</v>
      </c>
    </row>
    <row r="82" spans="3:13" ht="17">
      <c r="C82" s="15">
        <v>92</v>
      </c>
      <c r="D82" s="15">
        <v>289</v>
      </c>
      <c r="E82" s="15">
        <v>100</v>
      </c>
      <c r="F82" s="15">
        <v>20</v>
      </c>
      <c r="G82" s="15">
        <v>42.5</v>
      </c>
      <c r="H82" s="15">
        <v>127.3</v>
      </c>
      <c r="I82" s="15">
        <v>167.7</v>
      </c>
      <c r="J82" s="15" t="s">
        <v>1</v>
      </c>
      <c r="K82" s="15" t="s">
        <v>1</v>
      </c>
      <c r="L82" s="15" t="s">
        <v>1</v>
      </c>
      <c r="M82" s="15" t="s">
        <v>1</v>
      </c>
    </row>
    <row r="83" spans="3:13" ht="17">
      <c r="C83" s="15">
        <v>95</v>
      </c>
      <c r="D83" s="15">
        <v>311</v>
      </c>
      <c r="E83" s="15">
        <v>100</v>
      </c>
      <c r="F83" s="15">
        <v>20</v>
      </c>
      <c r="G83" s="15">
        <v>43.8</v>
      </c>
      <c r="H83" s="15">
        <v>131.4</v>
      </c>
      <c r="I83" s="15">
        <v>177</v>
      </c>
      <c r="J83" s="15" t="s">
        <v>1</v>
      </c>
      <c r="K83" s="15" t="s">
        <v>1</v>
      </c>
      <c r="L83" s="15" t="s">
        <v>1</v>
      </c>
      <c r="M83" s="15" t="s">
        <v>1</v>
      </c>
    </row>
    <row r="84" spans="3:13" ht="17">
      <c r="C84" s="15">
        <v>95.5</v>
      </c>
      <c r="D84" s="15">
        <v>309</v>
      </c>
      <c r="E84" s="15">
        <v>100</v>
      </c>
      <c r="F84" s="15">
        <v>20</v>
      </c>
      <c r="G84" s="15">
        <v>43.8</v>
      </c>
      <c r="H84" s="15">
        <v>132</v>
      </c>
      <c r="I84" s="15">
        <v>150.4</v>
      </c>
      <c r="J84" s="15" t="s">
        <v>1</v>
      </c>
      <c r="K84" s="15" t="s">
        <v>1</v>
      </c>
      <c r="L84" s="15" t="s">
        <v>1</v>
      </c>
      <c r="M84" s="15" t="s">
        <v>1</v>
      </c>
    </row>
    <row r="85" spans="3:13" ht="17">
      <c r="C85" s="15">
        <v>96</v>
      </c>
      <c r="D85" s="15">
        <v>309</v>
      </c>
      <c r="E85" s="15">
        <v>100</v>
      </c>
      <c r="F85" s="15">
        <v>20</v>
      </c>
      <c r="G85" s="15">
        <v>45.5</v>
      </c>
      <c r="H85" s="15">
        <v>139.1</v>
      </c>
      <c r="I85" s="15">
        <v>160.5</v>
      </c>
      <c r="J85" s="15" t="s">
        <v>1</v>
      </c>
      <c r="K85" s="15" t="s">
        <v>1</v>
      </c>
      <c r="L85" s="15" t="s">
        <v>1</v>
      </c>
      <c r="M85" s="15" t="s">
        <v>1</v>
      </c>
    </row>
    <row r="86" spans="3:13" ht="17">
      <c r="C86" s="15">
        <v>97</v>
      </c>
      <c r="D86" s="15">
        <v>301</v>
      </c>
      <c r="E86" s="15">
        <v>100</v>
      </c>
      <c r="F86" s="15">
        <v>20</v>
      </c>
      <c r="G86" s="15">
        <v>45.5</v>
      </c>
      <c r="H86" s="15">
        <v>138.30000000000001</v>
      </c>
      <c r="I86" s="15">
        <v>196.7</v>
      </c>
      <c r="J86" s="15" t="s">
        <v>1</v>
      </c>
      <c r="K86" s="15" t="s">
        <v>1</v>
      </c>
      <c r="L86" s="15" t="s">
        <v>1</v>
      </c>
      <c r="M86" s="15" t="s">
        <v>1</v>
      </c>
    </row>
    <row r="87" spans="3:13" ht="17">
      <c r="C87" s="15">
        <v>99</v>
      </c>
      <c r="D87" s="15">
        <v>300</v>
      </c>
      <c r="E87" s="15">
        <v>100</v>
      </c>
      <c r="F87" s="15">
        <v>20</v>
      </c>
      <c r="G87" s="15">
        <v>50</v>
      </c>
      <c r="H87" s="15">
        <v>152</v>
      </c>
      <c r="I87" s="15">
        <v>214.4</v>
      </c>
      <c r="J87" s="15" t="s">
        <v>1</v>
      </c>
      <c r="K87" s="15" t="s">
        <v>1</v>
      </c>
      <c r="L87" s="15" t="s">
        <v>1</v>
      </c>
      <c r="M87" s="15" t="s">
        <v>1</v>
      </c>
    </row>
    <row r="88" spans="3:13" ht="17">
      <c r="C88" s="15">
        <v>101.5</v>
      </c>
      <c r="D88" s="15">
        <v>319</v>
      </c>
      <c r="E88" s="15">
        <v>100</v>
      </c>
      <c r="F88" s="15">
        <v>20</v>
      </c>
      <c r="G88" s="15">
        <v>54</v>
      </c>
      <c r="H88" s="15">
        <v>164.6</v>
      </c>
      <c r="I88" s="15">
        <v>192.2</v>
      </c>
      <c r="J88" s="15" t="s">
        <v>1</v>
      </c>
      <c r="K88" s="15" t="s">
        <v>1</v>
      </c>
      <c r="L88" s="15" t="s">
        <v>1</v>
      </c>
      <c r="M88" s="15" t="s">
        <v>1</v>
      </c>
    </row>
    <row r="89" spans="3:13" ht="17">
      <c r="C89" s="15">
        <v>105</v>
      </c>
      <c r="D89" s="15">
        <v>316</v>
      </c>
      <c r="E89" s="15">
        <v>100</v>
      </c>
      <c r="F89" s="15">
        <v>20</v>
      </c>
      <c r="G89" s="15">
        <v>58.7</v>
      </c>
      <c r="H89" s="15">
        <v>178.7</v>
      </c>
      <c r="I89" s="15">
        <v>223.3</v>
      </c>
      <c r="J89" s="15" t="s">
        <v>1</v>
      </c>
      <c r="K89" s="15" t="s">
        <v>1</v>
      </c>
      <c r="L89" s="15" t="s">
        <v>1</v>
      </c>
      <c r="M89" s="15" t="s">
        <v>1</v>
      </c>
    </row>
    <row r="90" spans="3:13" ht="17">
      <c r="C90" s="15">
        <v>109.5</v>
      </c>
      <c r="D90" s="15">
        <v>343</v>
      </c>
      <c r="E90" s="15">
        <v>100</v>
      </c>
      <c r="F90" s="15">
        <v>20</v>
      </c>
      <c r="G90" s="15">
        <v>66.599999999999994</v>
      </c>
      <c r="H90" s="15">
        <v>199.8</v>
      </c>
      <c r="I90" s="15">
        <v>284.39999999999998</v>
      </c>
      <c r="J90" s="15" t="s">
        <v>2</v>
      </c>
      <c r="K90" s="15" t="s">
        <v>2</v>
      </c>
      <c r="L90" s="15" t="s">
        <v>2</v>
      </c>
      <c r="M90" s="15" t="s">
        <v>2</v>
      </c>
    </row>
    <row r="91" spans="3:13" ht="17">
      <c r="C91" s="15">
        <v>114</v>
      </c>
      <c r="D91" s="15">
        <v>375</v>
      </c>
      <c r="E91" s="15">
        <v>110</v>
      </c>
      <c r="F91" s="15">
        <v>20</v>
      </c>
      <c r="G91" s="15">
        <v>78.2</v>
      </c>
      <c r="H91" s="15">
        <v>234.6</v>
      </c>
      <c r="I91" s="15">
        <v>305.39999999999998</v>
      </c>
      <c r="J91" s="15" t="s">
        <v>2</v>
      </c>
      <c r="K91" s="15" t="s">
        <v>2</v>
      </c>
      <c r="L91" s="15" t="s">
        <v>2</v>
      </c>
      <c r="M91" s="15" t="s">
        <v>2</v>
      </c>
    </row>
    <row r="92" spans="3:13" ht="17">
      <c r="C92" s="15">
        <v>119</v>
      </c>
      <c r="D92" s="15">
        <v>393</v>
      </c>
      <c r="E92" s="15">
        <v>124</v>
      </c>
      <c r="F92" s="15">
        <v>20</v>
      </c>
      <c r="G92" s="15">
        <v>88.5</v>
      </c>
      <c r="H92" s="15">
        <v>265.3</v>
      </c>
      <c r="I92" s="15">
        <v>318.89999999999998</v>
      </c>
      <c r="J92" s="15">
        <v>250</v>
      </c>
      <c r="K92" s="16">
        <v>2250</v>
      </c>
      <c r="L92" s="15" t="s">
        <v>27</v>
      </c>
      <c r="M92" s="15">
        <v>32.200000000000003</v>
      </c>
    </row>
    <row r="93" spans="3:13" ht="17">
      <c r="C93" s="15">
        <v>124</v>
      </c>
      <c r="D93" s="15">
        <v>410</v>
      </c>
      <c r="E93" s="15">
        <v>131</v>
      </c>
      <c r="F93" s="15">
        <v>20</v>
      </c>
      <c r="G93" s="15" t="s">
        <v>28</v>
      </c>
      <c r="H93" s="15" t="s">
        <v>29</v>
      </c>
      <c r="I93" s="15" t="s">
        <v>30</v>
      </c>
      <c r="J93" s="15">
        <v>265</v>
      </c>
      <c r="K93" s="16">
        <v>2400</v>
      </c>
      <c r="L93" s="15" t="s">
        <v>31</v>
      </c>
      <c r="M93" s="15">
        <v>27.35</v>
      </c>
    </row>
    <row r="94" spans="3:13" ht="17">
      <c r="C94" s="15">
        <v>128</v>
      </c>
      <c r="D94" s="15">
        <v>423</v>
      </c>
      <c r="E94" s="15">
        <v>135</v>
      </c>
      <c r="F94" s="15">
        <v>20</v>
      </c>
      <c r="G94" s="15" t="s">
        <v>32</v>
      </c>
      <c r="H94" s="15" t="s">
        <v>33</v>
      </c>
      <c r="I94" s="15" t="s">
        <v>34</v>
      </c>
      <c r="J94" s="15">
        <v>275</v>
      </c>
      <c r="K94" s="16">
        <v>2510</v>
      </c>
      <c r="L94" s="15" t="s">
        <v>35</v>
      </c>
      <c r="M94" s="15">
        <v>27.93</v>
      </c>
    </row>
    <row r="95" spans="3:13" ht="17">
      <c r="C95" s="15">
        <v>133.5</v>
      </c>
      <c r="D95" s="15">
        <v>443</v>
      </c>
      <c r="E95" s="15">
        <v>135</v>
      </c>
      <c r="F95" s="15">
        <v>20</v>
      </c>
      <c r="G95" s="15" t="s">
        <v>32</v>
      </c>
      <c r="H95" s="15" t="s">
        <v>33</v>
      </c>
      <c r="I95" s="15" t="s">
        <v>36</v>
      </c>
      <c r="J95" s="15">
        <v>295</v>
      </c>
      <c r="K95" s="16">
        <v>2700</v>
      </c>
      <c r="L95" s="15" t="s">
        <v>37</v>
      </c>
      <c r="M95" s="15">
        <v>30.36</v>
      </c>
    </row>
    <row r="96" spans="3:13" ht="34">
      <c r="C96" s="15">
        <v>137.5</v>
      </c>
      <c r="D96" s="15">
        <v>461</v>
      </c>
      <c r="E96" s="15">
        <v>155</v>
      </c>
      <c r="F96" s="15">
        <v>20</v>
      </c>
      <c r="G96" s="15" t="s">
        <v>38</v>
      </c>
      <c r="H96" s="15" t="s">
        <v>39</v>
      </c>
      <c r="I96" s="15" t="s">
        <v>40</v>
      </c>
      <c r="J96" s="15">
        <v>310</v>
      </c>
      <c r="K96" s="16">
        <v>2830</v>
      </c>
      <c r="L96" s="15" t="s">
        <v>41</v>
      </c>
      <c r="M96" s="15">
        <v>31.94</v>
      </c>
    </row>
    <row r="97" spans="3:13" ht="34">
      <c r="C97" s="15">
        <v>141.5</v>
      </c>
      <c r="D97" s="15">
        <v>450</v>
      </c>
      <c r="E97" s="15">
        <v>162</v>
      </c>
      <c r="F97" s="15">
        <v>20</v>
      </c>
      <c r="G97" s="15" t="s">
        <v>42</v>
      </c>
      <c r="H97" s="15" t="s">
        <v>43</v>
      </c>
      <c r="I97" s="15" t="s">
        <v>44</v>
      </c>
      <c r="J97" s="15">
        <v>310</v>
      </c>
      <c r="K97" s="16">
        <v>2840</v>
      </c>
      <c r="L97" s="15" t="s">
        <v>41</v>
      </c>
      <c r="M97" s="15" t="s">
        <v>45</v>
      </c>
    </row>
    <row r="98" spans="3:13" ht="17">
      <c r="C98" s="15">
        <v>144.5</v>
      </c>
      <c r="D98" s="15">
        <v>451</v>
      </c>
      <c r="E98" s="15">
        <v>140</v>
      </c>
      <c r="F98" s="15">
        <v>20</v>
      </c>
      <c r="G98" s="15" t="s">
        <v>46</v>
      </c>
      <c r="H98" s="15" t="s">
        <v>47</v>
      </c>
      <c r="I98" s="15" t="s">
        <v>48</v>
      </c>
      <c r="J98" s="15">
        <v>320</v>
      </c>
      <c r="K98" s="16">
        <v>2930</v>
      </c>
      <c r="L98" s="15" t="s">
        <v>49</v>
      </c>
      <c r="M98" s="15" t="s">
        <v>50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7321D-C510-42D3-B734-071B718F4054}">
  <dimension ref="A1:U56"/>
  <sheetViews>
    <sheetView zoomScale="125" zoomScaleNormal="125" workbookViewId="0"/>
  </sheetViews>
  <sheetFormatPr baseColWidth="10" defaultColWidth="8.83203125" defaultRowHeight="16"/>
  <cols>
    <col min="1" max="1" width="8.83203125" style="17"/>
    <col min="2" max="2" width="19.83203125" style="4" customWidth="1"/>
    <col min="3" max="3" width="14.83203125" style="4" bestFit="1" customWidth="1"/>
    <col min="4" max="4" width="16" style="4" bestFit="1" customWidth="1"/>
    <col min="5" max="9" width="8.83203125" style="2"/>
    <col min="10" max="10" width="14.83203125" style="2" bestFit="1" customWidth="1"/>
    <col min="11" max="16384" width="8.83203125" style="2"/>
  </cols>
  <sheetData>
    <row r="1" spans="1:19">
      <c r="A1" s="2" t="s">
        <v>54</v>
      </c>
      <c r="B1" s="2"/>
      <c r="C1" s="2"/>
      <c r="D1" s="2"/>
      <c r="K1" s="3"/>
    </row>
    <row r="2" spans="1:19">
      <c r="A2" s="2"/>
      <c r="B2" s="2"/>
      <c r="C2" s="2"/>
      <c r="D2" s="2"/>
      <c r="K2" s="3"/>
    </row>
    <row r="3" spans="1:19">
      <c r="A3" s="2"/>
      <c r="B3" s="2"/>
      <c r="C3" s="2"/>
      <c r="D3" s="2"/>
    </row>
    <row r="4" spans="1:19">
      <c r="A4" s="2"/>
      <c r="B4" s="2"/>
      <c r="C4" s="2"/>
      <c r="D4" s="2"/>
    </row>
    <row r="5" spans="1:19">
      <c r="A5" s="2"/>
      <c r="B5" s="2"/>
      <c r="C5" s="2"/>
      <c r="D5" s="2"/>
    </row>
    <row r="6" spans="1:19">
      <c r="A6" s="2"/>
      <c r="B6" s="2"/>
      <c r="C6" s="2"/>
      <c r="D6" s="2"/>
    </row>
    <row r="7" spans="1:19">
      <c r="A7" s="2"/>
      <c r="B7" s="2"/>
      <c r="C7" s="2"/>
      <c r="D7" s="2"/>
    </row>
    <row r="8" spans="1:19">
      <c r="A8" s="2"/>
      <c r="B8" s="2"/>
      <c r="C8" s="2"/>
      <c r="D8" s="2"/>
    </row>
    <row r="9" spans="1:19">
      <c r="A9" s="2"/>
      <c r="B9" s="2"/>
      <c r="C9" s="2"/>
      <c r="D9" s="2"/>
    </row>
    <row r="10" spans="1:19">
      <c r="A10" s="2"/>
      <c r="B10" s="2"/>
      <c r="C10" s="2"/>
      <c r="D10" s="2"/>
    </row>
    <row r="11" spans="1:19">
      <c r="A11" s="2"/>
      <c r="B11" s="2"/>
      <c r="C11" s="2"/>
      <c r="D11" s="2"/>
    </row>
    <row r="12" spans="1:19">
      <c r="A12" s="2"/>
      <c r="B12" s="2"/>
      <c r="C12" s="2"/>
      <c r="D12" s="2"/>
    </row>
    <row r="13" spans="1:19">
      <c r="A13" s="2"/>
      <c r="B13" s="2"/>
      <c r="C13" s="2"/>
      <c r="D13" s="2"/>
      <c r="S13" s="2" t="s">
        <v>4</v>
      </c>
    </row>
    <row r="14" spans="1:19">
      <c r="A14" s="2"/>
      <c r="B14" s="2"/>
      <c r="C14" s="2"/>
      <c r="D14" s="2"/>
      <c r="S14" s="2">
        <f>22374/12</f>
        <v>1864.5</v>
      </c>
    </row>
    <row r="15" spans="1:19">
      <c r="A15" s="2"/>
      <c r="B15" s="2"/>
      <c r="C15" s="2"/>
      <c r="D15" s="2"/>
    </row>
    <row r="16" spans="1:19">
      <c r="A16" s="2"/>
      <c r="B16" s="2"/>
      <c r="C16" s="2"/>
      <c r="D16" s="2"/>
    </row>
    <row r="17" spans="1:21">
      <c r="A17" s="2"/>
      <c r="B17" s="2"/>
      <c r="C17" s="2"/>
      <c r="D17" s="2"/>
    </row>
    <row r="18" spans="1:21">
      <c r="A18" s="2"/>
      <c r="B18" s="2"/>
      <c r="C18" s="2"/>
      <c r="D18" s="2"/>
      <c r="U18" s="2" t="s">
        <v>5</v>
      </c>
    </row>
    <row r="19" spans="1:21">
      <c r="A19" s="2"/>
      <c r="B19" s="2"/>
      <c r="C19" s="2"/>
      <c r="D19" s="2"/>
      <c r="U19" s="24">
        <f>2800/1750-1</f>
        <v>0.60000000000000009</v>
      </c>
    </row>
    <row r="20" spans="1:21">
      <c r="A20" s="11" t="s">
        <v>55</v>
      </c>
      <c r="B20" s="2"/>
      <c r="C20" s="2"/>
      <c r="D20" s="2"/>
    </row>
    <row r="21" spans="1:21">
      <c r="A21" s="12" t="s">
        <v>56</v>
      </c>
      <c r="B21" s="2"/>
      <c r="C21" s="2"/>
      <c r="D21" s="2"/>
      <c r="U21" s="2" t="s">
        <v>6</v>
      </c>
    </row>
    <row r="22" spans="1:21">
      <c r="A22" s="13" t="s">
        <v>15</v>
      </c>
      <c r="B22" s="2"/>
      <c r="C22" s="2"/>
      <c r="D22" s="2"/>
      <c r="U22" s="24">
        <f>3600/1900-1</f>
        <v>0.89473684210526305</v>
      </c>
    </row>
    <row r="23" spans="1:21">
      <c r="A23" s="2"/>
      <c r="B23" s="2"/>
      <c r="C23" s="2"/>
      <c r="D23" s="2"/>
    </row>
    <row r="24" spans="1:21">
      <c r="A24" s="2"/>
      <c r="B24" s="2"/>
      <c r="C24" s="2"/>
      <c r="D24" s="2"/>
    </row>
    <row r="25" spans="1:21">
      <c r="A25" s="23" t="s">
        <v>53</v>
      </c>
      <c r="B25" s="10" t="s">
        <v>10</v>
      </c>
      <c r="C25" s="10" t="s">
        <v>8</v>
      </c>
      <c r="D25" s="10" t="s">
        <v>9</v>
      </c>
    </row>
    <row r="26" spans="1:21">
      <c r="A26" s="20">
        <v>0</v>
      </c>
      <c r="B26" s="25">
        <v>1900</v>
      </c>
      <c r="C26" s="25">
        <v>150</v>
      </c>
      <c r="D26" s="25">
        <v>1750</v>
      </c>
      <c r="U26" s="2" t="s">
        <v>7</v>
      </c>
    </row>
    <row r="27" spans="1:21">
      <c r="A27" s="20">
        <v>1</v>
      </c>
      <c r="B27" s="25">
        <v>1941.1666666666667</v>
      </c>
      <c r="C27" s="25">
        <v>158.85634645465339</v>
      </c>
      <c r="D27" s="25">
        <v>1782.3103202120133</v>
      </c>
      <c r="U27" s="2">
        <f>(D56/D26)^(1/(A56-A26))-1</f>
        <v>1.5497197080210467E-2</v>
      </c>
    </row>
    <row r="28" spans="1:21">
      <c r="A28" s="20">
        <v>2</v>
      </c>
      <c r="B28" s="25">
        <v>1983.225277777778</v>
      </c>
      <c r="C28" s="25">
        <v>168.23559205947245</v>
      </c>
      <c r="D28" s="25">
        <v>1814.9896857183055</v>
      </c>
    </row>
    <row r="29" spans="1:21">
      <c r="A29" s="20">
        <v>3</v>
      </c>
      <c r="B29" s="25">
        <v>2026.1951587962967</v>
      </c>
      <c r="C29" s="25">
        <v>178.16860998802196</v>
      </c>
      <c r="D29" s="25">
        <v>1848.0265488082748</v>
      </c>
    </row>
    <row r="30" spans="1:21">
      <c r="A30" s="20">
        <v>4</v>
      </c>
      <c r="B30" s="25">
        <v>2070.09605390355</v>
      </c>
      <c r="C30" s="25">
        <v>188.68809623734157</v>
      </c>
      <c r="D30" s="25">
        <v>1881.4079576662084</v>
      </c>
    </row>
    <row r="31" spans="1:21">
      <c r="A31" s="20">
        <v>5</v>
      </c>
      <c r="B31" s="25">
        <v>2114.9481350714605</v>
      </c>
      <c r="C31" s="25">
        <v>199.82867725165409</v>
      </c>
      <c r="D31" s="25">
        <v>1915.1194578198065</v>
      </c>
    </row>
    <row r="32" spans="1:21">
      <c r="A32" s="20">
        <v>6</v>
      </c>
      <c r="B32" s="25">
        <v>2160.7720113313421</v>
      </c>
      <c r="C32" s="25">
        <v>211.62702390042585</v>
      </c>
      <c r="D32" s="25">
        <v>1949.1449874309162</v>
      </c>
    </row>
    <row r="33" spans="1:4">
      <c r="A33" s="20">
        <v>7</v>
      </c>
      <c r="B33" s="25">
        <v>2207.5887382435212</v>
      </c>
      <c r="C33" s="25">
        <v>224.12197218595509</v>
      </c>
      <c r="D33" s="25">
        <v>1983.466766057566</v>
      </c>
    </row>
    <row r="34" spans="1:4">
      <c r="A34" s="20">
        <v>8</v>
      </c>
      <c r="B34" s="25">
        <v>2255.419827572131</v>
      </c>
      <c r="C34" s="25">
        <v>237.35465107781516</v>
      </c>
      <c r="D34" s="25">
        <v>2018.0651764943159</v>
      </c>
    </row>
    <row r="35" spans="1:4">
      <c r="A35" s="20">
        <v>9</v>
      </c>
      <c r="B35" s="25">
        <v>2304.2872571695275</v>
      </c>
      <c r="C35" s="25">
        <v>251.36861789493852</v>
      </c>
      <c r="D35" s="25">
        <v>2052.9186392745892</v>
      </c>
    </row>
    <row r="36" spans="1:4">
      <c r="A36" s="20">
        <v>10</v>
      </c>
      <c r="B36" s="25">
        <v>2354.2134810748676</v>
      </c>
      <c r="C36" s="25">
        <v>266.21000168097163</v>
      </c>
      <c r="D36" s="25">
        <v>2088.0034793938958</v>
      </c>
    </row>
    <row r="37" spans="1:4">
      <c r="A37" s="20">
        <v>11</v>
      </c>
      <c r="B37" s="25">
        <v>2405.22143983149</v>
      </c>
      <c r="C37" s="25">
        <v>281.92765504484197</v>
      </c>
      <c r="D37" s="25">
        <v>2123.2937847866478</v>
      </c>
    </row>
    <row r="38" spans="1:4">
      <c r="A38" s="20">
        <v>12</v>
      </c>
      <c r="B38" s="25">
        <v>2457.334571027839</v>
      </c>
      <c r="C38" s="25">
        <v>298.57331496634288</v>
      </c>
      <c r="D38" s="25">
        <v>2158.7612560614962</v>
      </c>
    </row>
    <row r="39" spans="1:4">
      <c r="A39" s="20">
        <v>13</v>
      </c>
      <c r="B39" s="25">
        <v>2510.5768200667758</v>
      </c>
      <c r="C39" s="25">
        <v>316.20177309605145</v>
      </c>
      <c r="D39" s="25">
        <v>2194.3750469707243</v>
      </c>
    </row>
    <row r="40" spans="1:4">
      <c r="A40" s="20">
        <v>14</v>
      </c>
      <c r="B40" s="25">
        <v>2564.9726511682229</v>
      </c>
      <c r="C40" s="25">
        <v>334.87105611014698</v>
      </c>
      <c r="D40" s="25">
        <v>2230.1015950580759</v>
      </c>
    </row>
    <row r="41" spans="1:4">
      <c r="A41" s="20">
        <v>15</v>
      </c>
      <c r="B41" s="25">
        <v>2620.547058610201</v>
      </c>
      <c r="C41" s="25">
        <v>354.64261671379455</v>
      </c>
      <c r="D41" s="25">
        <v>2265.9044418964063</v>
      </c>
    </row>
    <row r="42" spans="1:4">
      <c r="A42" s="20">
        <v>16</v>
      </c>
      <c r="B42" s="25">
        <v>2677.325578213422</v>
      </c>
      <c r="C42" s="25">
        <v>375.58153592180935</v>
      </c>
      <c r="D42" s="25">
        <v>2301.7440422916125</v>
      </c>
    </row>
    <row r="43" spans="1:4">
      <c r="A43" s="20">
        <v>17</v>
      </c>
      <c r="B43" s="25">
        <v>2735.3342990747128</v>
      </c>
      <c r="C43" s="25">
        <v>397.75673728243862</v>
      </c>
      <c r="D43" s="25">
        <v>2337.5775617922741</v>
      </c>
    </row>
    <row r="44" spans="1:4">
      <c r="A44" s="20">
        <v>18</v>
      </c>
      <c r="B44" s="25">
        <v>2794.5998755546652</v>
      </c>
      <c r="C44" s="25">
        <v>421.2412137494108</v>
      </c>
      <c r="D44" s="25">
        <v>2373.3586618052545</v>
      </c>
    </row>
    <row r="45" spans="1:4">
      <c r="A45" s="20">
        <v>19</v>
      </c>
      <c r="B45" s="25">
        <v>2855.1495395250163</v>
      </c>
      <c r="C45" s="25">
        <v>446.11226794903405</v>
      </c>
      <c r="D45" s="25">
        <v>2409.0372715759822</v>
      </c>
    </row>
    <row r="46" spans="1:4">
      <c r="A46" s="20">
        <v>20</v>
      </c>
      <c r="B46" s="25">
        <v>2917.0111128813919</v>
      </c>
      <c r="C46" s="25">
        <v>472.45176663321945</v>
      </c>
      <c r="D46" s="25">
        <v>2444.5593462481725</v>
      </c>
    </row>
    <row r="47" spans="1:4">
      <c r="A47" s="20">
        <v>21</v>
      </c>
      <c r="B47" s="25">
        <v>2980.2130203271554</v>
      </c>
      <c r="C47" s="25">
        <v>500.34641015599846</v>
      </c>
      <c r="D47" s="25">
        <v>2479.8666101711569</v>
      </c>
    </row>
    <row r="48" spans="1:4">
      <c r="A48" s="20">
        <v>22</v>
      </c>
      <c r="B48" s="25">
        <v>3044.7843024342437</v>
      </c>
      <c r="C48" s="25">
        <v>529.88801786055603</v>
      </c>
      <c r="D48" s="25">
        <v>2514.8962845736878</v>
      </c>
    </row>
    <row r="49" spans="1:4">
      <c r="A49" s="20">
        <v>23</v>
      </c>
      <c r="B49" s="25">
        <v>3110.7546289869861</v>
      </c>
      <c r="C49" s="25">
        <v>561.17383031617373</v>
      </c>
      <c r="D49" s="25">
        <v>2549.5807986708123</v>
      </c>
    </row>
    <row r="50" spans="1:4">
      <c r="A50" s="20">
        <v>24</v>
      </c>
      <c r="B50" s="25">
        <v>3178.1543126150377</v>
      </c>
      <c r="C50" s="25">
        <v>594.30682939993983</v>
      </c>
      <c r="D50" s="25">
        <v>2583.8474832150978</v>
      </c>
    </row>
    <row r="51" spans="1:4">
      <c r="A51" s="20">
        <v>25</v>
      </c>
      <c r="B51" s="25">
        <v>3247.0143227216972</v>
      </c>
      <c r="C51" s="25">
        <v>629.39607727682289</v>
      </c>
      <c r="D51" s="25">
        <v>2617.6182454448744</v>
      </c>
    </row>
    <row r="52" spans="1:4">
      <c r="A52" s="20">
        <v>26</v>
      </c>
      <c r="B52" s="25">
        <v>3317.3662997140009</v>
      </c>
      <c r="C52" s="25">
        <v>666.55707539391187</v>
      </c>
      <c r="D52" s="25">
        <v>2650.809224320089</v>
      </c>
    </row>
    <row r="53" spans="1:4">
      <c r="A53" s="20">
        <v>27</v>
      </c>
      <c r="B53" s="25">
        <v>3389.242569541138</v>
      </c>
      <c r="C53" s="25">
        <v>705.91214467050531</v>
      </c>
      <c r="D53" s="25">
        <v>2683.3304248706327</v>
      </c>
    </row>
    <row r="54" spans="1:4">
      <c r="A54" s="20">
        <v>28</v>
      </c>
      <c r="B54" s="25">
        <v>3462.676158547863</v>
      </c>
      <c r="C54" s="25">
        <v>747.5908281355014</v>
      </c>
      <c r="D54" s="25">
        <v>2715.0853304123616</v>
      </c>
    </row>
    <row r="55" spans="1:4">
      <c r="A55" s="20">
        <v>29</v>
      </c>
      <c r="B55" s="25">
        <v>3537.7008086497335</v>
      </c>
      <c r="C55" s="25">
        <v>791.73031733742971</v>
      </c>
      <c r="D55" s="25">
        <v>2745.9704913123037</v>
      </c>
    </row>
    <row r="56" spans="1:4">
      <c r="A56" s="21">
        <v>30</v>
      </c>
      <c r="B56" s="26">
        <v>3614.3509928371445</v>
      </c>
      <c r="C56" s="26">
        <v>838.47590393071607</v>
      </c>
      <c r="D56" s="26">
        <v>2775.8750889064286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696FB-5232-4A56-8D92-3D8DC82688A4}">
  <dimension ref="A1:G42"/>
  <sheetViews>
    <sheetView zoomScale="125" zoomScaleNormal="125" workbookViewId="0"/>
  </sheetViews>
  <sheetFormatPr baseColWidth="10" defaultColWidth="8.83203125" defaultRowHeight="16"/>
  <cols>
    <col min="1" max="1" width="9" style="17" bestFit="1" customWidth="1"/>
    <col min="2" max="2" width="9" style="4" bestFit="1" customWidth="1"/>
    <col min="3" max="3" width="9" style="2" bestFit="1" customWidth="1"/>
    <col min="4" max="6" width="8.83203125" style="2"/>
    <col min="7" max="7" width="9" style="2" bestFit="1" customWidth="1"/>
    <col min="8" max="8" width="9.1640625" style="2" bestFit="1" customWidth="1"/>
    <col min="9" max="10" width="8.83203125" style="2"/>
    <col min="11" max="11" width="9" style="2" bestFit="1" customWidth="1"/>
    <col min="12" max="16384" width="8.83203125" style="2"/>
  </cols>
  <sheetData>
    <row r="1" spans="1:2">
      <c r="A1" s="17" t="s">
        <v>57</v>
      </c>
    </row>
    <row r="11" spans="1:2">
      <c r="B11" s="2"/>
    </row>
    <row r="12" spans="1:2">
      <c r="A12" s="2"/>
      <c r="B12" s="2"/>
    </row>
    <row r="13" spans="1:2">
      <c r="A13" s="2"/>
      <c r="B13" s="2"/>
    </row>
    <row r="14" spans="1:2">
      <c r="A14" s="2"/>
      <c r="B14" s="2"/>
    </row>
    <row r="15" spans="1:2">
      <c r="A15" s="2"/>
      <c r="B15" s="2"/>
    </row>
    <row r="16" spans="1:2">
      <c r="A16" s="2"/>
      <c r="B16" s="2"/>
    </row>
    <row r="17" spans="1:2">
      <c r="A17" s="2"/>
      <c r="B17" s="2"/>
    </row>
    <row r="18" spans="1:2">
      <c r="A18" s="2"/>
      <c r="B18" s="2"/>
    </row>
    <row r="19" spans="1:2">
      <c r="A19" s="2"/>
      <c r="B19" s="2"/>
    </row>
    <row r="20" spans="1:2">
      <c r="A20" s="11" t="s">
        <v>58</v>
      </c>
    </row>
    <row r="21" spans="1:2">
      <c r="A21" s="12" t="s">
        <v>59</v>
      </c>
    </row>
    <row r="22" spans="1:2">
      <c r="A22" s="13" t="s">
        <v>15</v>
      </c>
    </row>
    <row r="25" spans="1:2">
      <c r="A25" s="19">
        <v>1983</v>
      </c>
      <c r="B25" s="29">
        <v>0.08</v>
      </c>
    </row>
    <row r="26" spans="1:2">
      <c r="A26" s="20">
        <v>1993</v>
      </c>
      <c r="B26" s="30">
        <v>0.2</v>
      </c>
    </row>
    <row r="27" spans="1:2">
      <c r="A27" s="20">
        <v>2000</v>
      </c>
      <c r="B27" s="30">
        <v>0.32</v>
      </c>
    </row>
    <row r="28" spans="1:2">
      <c r="A28" s="20">
        <v>2010</v>
      </c>
      <c r="B28" s="30">
        <v>0.47099999999999997</v>
      </c>
    </row>
    <row r="29" spans="1:2">
      <c r="A29" s="20">
        <v>2020</v>
      </c>
      <c r="B29" s="30">
        <v>0.55600000000000005</v>
      </c>
    </row>
    <row r="30" spans="1:2">
      <c r="A30" s="21">
        <v>2030</v>
      </c>
      <c r="B30" s="31">
        <v>0.57899999999999996</v>
      </c>
    </row>
    <row r="31" spans="1:2">
      <c r="B31" s="28"/>
    </row>
    <row r="32" spans="1:2">
      <c r="B32" s="28"/>
    </row>
    <row r="42" spans="7:7">
      <c r="G42" s="27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2021-08-06T16:47:24Z</dcterms:modified>
</cp:coreProperties>
</file>