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22 Mortality 2\Data download\"/>
    </mc:Choice>
  </mc:AlternateContent>
  <bookViews>
    <workbookView xWindow="0" yWindow="465" windowWidth="34320" windowHeight="23400"/>
  </bookViews>
  <sheets>
    <sheet name="Figure 1a" sheetId="33" r:id="rId1"/>
    <sheet name="Figure 1b" sheetId="34" r:id="rId2"/>
    <sheet name="Figure 2" sheetId="27" r:id="rId3"/>
    <sheet name="Figure 3a" sheetId="30" r:id="rId4"/>
    <sheet name="Figure 3b" sheetId="16" r:id="rId5"/>
    <sheet name="Figure 4a" sheetId="35" r:id="rId6"/>
    <sheet name="Figure 4b" sheetId="36" r:id="rId7"/>
    <sheet name="Figure 5" sheetId="38" r:id="rId8"/>
    <sheet name="Figure 6" sheetId="24" r:id="rId9"/>
    <sheet name="Figure 7a" sheetId="28" r:id="rId10"/>
    <sheet name="Figure 7b" sheetId="32" r:id="rId11"/>
    <sheet name="Fixed-effect" sheetId="4" state="hidden" r:id="rId12"/>
    <sheet name="Counterfactual new" sheetId="19" state="hidden" r:id="rId13"/>
  </sheets>
  <definedNames>
    <definedName name="_xlnm._FilterDatabase" localSheetId="2" hidden="1">'Figure 2'!$A$25:$B$35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3" i="19" l="1"/>
  <c r="F61" i="19"/>
  <c r="F70" i="19"/>
  <c r="F62" i="19"/>
  <c r="F68" i="19"/>
  <c r="F65" i="19"/>
  <c r="F67" i="19"/>
  <c r="F64" i="19"/>
  <c r="F48" i="19"/>
  <c r="F46" i="19"/>
  <c r="F55" i="19"/>
  <c r="F47" i="19"/>
  <c r="F53" i="19"/>
  <c r="F50" i="19"/>
  <c r="F52" i="19"/>
  <c r="F49" i="19"/>
  <c r="D65" i="19"/>
  <c r="D61" i="19"/>
  <c r="D67" i="19"/>
  <c r="D62" i="19"/>
  <c r="D68" i="19"/>
  <c r="D63" i="19"/>
  <c r="D70" i="19"/>
  <c r="D71" i="19"/>
  <c r="H65" i="19"/>
  <c r="H61" i="19"/>
  <c r="H67" i="19"/>
  <c r="G65" i="19"/>
  <c r="G61" i="19"/>
  <c r="G67" i="19"/>
  <c r="H64" i="19"/>
  <c r="H63" i="19"/>
  <c r="H70" i="19"/>
  <c r="H71" i="19"/>
  <c r="H62" i="19"/>
  <c r="H68" i="19"/>
  <c r="H69" i="19"/>
  <c r="G64" i="19"/>
  <c r="G63" i="19"/>
  <c r="G70" i="19"/>
  <c r="G71" i="19"/>
  <c r="G62" i="19"/>
  <c r="G68" i="19"/>
  <c r="E64" i="19"/>
  <c r="E63" i="19"/>
  <c r="E62" i="19"/>
  <c r="D64" i="19"/>
  <c r="C64" i="19"/>
  <c r="C63" i="19"/>
  <c r="C62" i="19"/>
  <c r="E65" i="19"/>
  <c r="E61" i="19"/>
  <c r="E67" i="19"/>
  <c r="E70" i="19"/>
  <c r="E71" i="19"/>
  <c r="C65" i="19"/>
  <c r="C61" i="19"/>
  <c r="D47" i="19"/>
  <c r="D46" i="19"/>
  <c r="D53" i="19"/>
  <c r="D50" i="19"/>
  <c r="D52" i="19"/>
  <c r="D49" i="19"/>
  <c r="D48" i="19"/>
  <c r="D55" i="19"/>
  <c r="E47" i="19"/>
  <c r="E46" i="19"/>
  <c r="E53" i="19"/>
  <c r="E48" i="19"/>
  <c r="E55" i="19"/>
  <c r="H49" i="19"/>
  <c r="H48" i="19"/>
  <c r="H46" i="19"/>
  <c r="H55" i="19"/>
  <c r="H47" i="19"/>
  <c r="G49" i="19"/>
  <c r="G48" i="19"/>
  <c r="G46" i="19"/>
  <c r="G55" i="19"/>
  <c r="G47" i="19"/>
  <c r="G53" i="19"/>
  <c r="E50" i="19"/>
  <c r="E49" i="19"/>
  <c r="C49" i="19"/>
  <c r="C48" i="19"/>
  <c r="C46" i="19"/>
  <c r="C55" i="19"/>
  <c r="C47" i="19"/>
  <c r="C53" i="19"/>
  <c r="G50" i="19"/>
  <c r="E52" i="19"/>
  <c r="C50" i="19"/>
  <c r="C52" i="19"/>
  <c r="H53" i="19"/>
  <c r="H50" i="19"/>
  <c r="E54" i="19"/>
  <c r="E56" i="19"/>
  <c r="D56" i="19"/>
  <c r="C54" i="19"/>
  <c r="C56" i="19"/>
  <c r="E68" i="19"/>
  <c r="F54" i="19"/>
  <c r="F71" i="19"/>
  <c r="D54" i="19"/>
  <c r="F56" i="19"/>
  <c r="F69" i="19"/>
  <c r="D69" i="19"/>
  <c r="G69" i="19"/>
  <c r="E69" i="19"/>
  <c r="G52" i="19"/>
  <c r="G56" i="19"/>
  <c r="H52" i="19"/>
  <c r="H56" i="19"/>
  <c r="H54" i="19"/>
  <c r="G54" i="19"/>
  <c r="I28" i="4"/>
  <c r="H28" i="4"/>
  <c r="G28" i="4"/>
  <c r="F28" i="4"/>
  <c r="E28" i="4"/>
  <c r="D28" i="4"/>
  <c r="C28" i="4"/>
  <c r="B28" i="4"/>
  <c r="A28" i="4"/>
  <c r="H27" i="4"/>
  <c r="F27" i="4"/>
  <c r="E27" i="4"/>
  <c r="D27" i="4"/>
  <c r="B27" i="4"/>
  <c r="A27" i="4"/>
  <c r="I26" i="4"/>
  <c r="H26" i="4"/>
  <c r="G26" i="4"/>
  <c r="F26" i="4"/>
  <c r="E26" i="4"/>
  <c r="D26" i="4"/>
  <c r="C26" i="4"/>
  <c r="B26" i="4"/>
  <c r="A26" i="4"/>
  <c r="I25" i="4"/>
  <c r="H25" i="4"/>
  <c r="G25" i="4"/>
  <c r="F25" i="4"/>
  <c r="D25" i="4"/>
  <c r="C25" i="4"/>
  <c r="B25" i="4"/>
  <c r="A25" i="4"/>
  <c r="H24" i="4"/>
  <c r="G24" i="4"/>
  <c r="F24" i="4"/>
  <c r="E24" i="4"/>
  <c r="D24" i="4"/>
  <c r="C24" i="4"/>
  <c r="B24" i="4"/>
  <c r="A24" i="4"/>
  <c r="H23" i="4"/>
  <c r="F23" i="4"/>
  <c r="E23" i="4"/>
  <c r="D23" i="4"/>
  <c r="C23" i="4"/>
  <c r="B23" i="4"/>
  <c r="A23" i="4"/>
</calcChain>
</file>

<file path=xl/sharedStrings.xml><?xml version="1.0" encoding="utf-8"?>
<sst xmlns="http://schemas.openxmlformats.org/spreadsheetml/2006/main" count="230" uniqueCount="128">
  <si>
    <t/>
  </si>
  <si>
    <t>(0.0225)</t>
  </si>
  <si>
    <t>Constant</t>
  </si>
  <si>
    <t>Standard errors in parentheses</t>
  </si>
  <si>
    <t>*** p&lt;0.01, ** p&lt;0.05, * p&lt;0.1</t>
  </si>
  <si>
    <t>Women</t>
  </si>
  <si>
    <t>Men</t>
  </si>
  <si>
    <t>LE at 65</t>
  </si>
  <si>
    <t>*</t>
  </si>
  <si>
    <t>***</t>
  </si>
  <si>
    <t>**</t>
  </si>
  <si>
    <t>Percent of population below the poverty rate</t>
  </si>
  <si>
    <t>GINI ratio</t>
  </si>
  <si>
    <t>Percent with some college</t>
  </si>
  <si>
    <t xml:space="preserve">Percent of GDP spent on healthcare </t>
  </si>
  <si>
    <t>Change in percent of population, 10-year rolling average</t>
  </si>
  <si>
    <t>Population daily smokers, 10-year lag</t>
  </si>
  <si>
    <t>Improvement in LE at 65</t>
  </si>
  <si>
    <t>(0.0222)</t>
  </si>
  <si>
    <t>(0.0217)</t>
  </si>
  <si>
    <t>(0.0270)</t>
  </si>
  <si>
    <t>(0.0566)</t>
  </si>
  <si>
    <t>(0.00944)</t>
  </si>
  <si>
    <t>(0.0271)</t>
  </si>
  <si>
    <t>(0.243)</t>
  </si>
  <si>
    <t>(0.0254)</t>
  </si>
  <si>
    <t>(0.0157)</t>
  </si>
  <si>
    <t>-0.00881</t>
  </si>
  <si>
    <t>(0.0488)</t>
  </si>
  <si>
    <t>(0.00733)</t>
  </si>
  <si>
    <t>(0.499)</t>
  </si>
  <si>
    <t>-0.00531</t>
  </si>
  <si>
    <t>(0.0139)</t>
  </si>
  <si>
    <t>(0.0138)</t>
  </si>
  <si>
    <t>(0.0344)</t>
  </si>
  <si>
    <t>0.00480</t>
  </si>
  <si>
    <t>(0.00559)</t>
  </si>
  <si>
    <t>(0.0175)</t>
  </si>
  <si>
    <t>(0.155)</t>
  </si>
  <si>
    <t>-0.000619</t>
  </si>
  <si>
    <t>(0.0202)</t>
  </si>
  <si>
    <t>0.00209</t>
  </si>
  <si>
    <t>(0.0131)</t>
  </si>
  <si>
    <t>(0.0182)</t>
  </si>
  <si>
    <t>(0.0409)</t>
  </si>
  <si>
    <t>0.00526</t>
  </si>
  <si>
    <t>(0.00572)</t>
  </si>
  <si>
    <t>(0.192)</t>
  </si>
  <si>
    <r>
      <t xml:space="preserve">Figure. </t>
    </r>
    <r>
      <rPr>
        <i/>
        <sz val="11"/>
        <color theme="1"/>
        <rFont val="Times New Roman"/>
        <family val="1"/>
      </rPr>
      <t>Factors that Contribute to Life Expectancy at Age 65, Selected OECD Countries, 1960 - 2015</t>
    </r>
  </si>
  <si>
    <t>Note: Country and year fixed-effects are included but not displayed</t>
  </si>
  <si>
    <r>
      <t xml:space="preserve">Table. </t>
    </r>
    <r>
      <rPr>
        <i/>
        <sz val="11"/>
        <color theme="1"/>
        <rFont val="Times New Roman"/>
        <family val="1"/>
      </rPr>
      <t>Fixed-effect Regression of Life Expectancy at Age 65, Selected OECD Countries, 1960 - 2015</t>
    </r>
  </si>
  <si>
    <r>
      <t xml:space="preserve">Figure. </t>
    </r>
    <r>
      <rPr>
        <i/>
        <sz val="11"/>
        <color theme="1"/>
        <rFont val="Times New Roman"/>
        <family val="1"/>
      </rPr>
      <t>Factors that Contribute to Improvements in Life Expectancy at Age 65, Selected OECD Countries, 1960 - 2015</t>
    </r>
  </si>
  <si>
    <t>Percent of adult populationobese</t>
  </si>
  <si>
    <t>year</t>
  </si>
  <si>
    <t>EVIEFE65_ipo</t>
  </si>
  <si>
    <t>EVIEHO65_ipo</t>
  </si>
  <si>
    <t>Average hours worked</t>
  </si>
  <si>
    <t>Canada</t>
  </si>
  <si>
    <t>France</t>
  </si>
  <si>
    <t>Germany</t>
  </si>
  <si>
    <t>Italy</t>
  </si>
  <si>
    <t>Japan</t>
  </si>
  <si>
    <t>Spain</t>
  </si>
  <si>
    <t>UK</t>
  </si>
  <si>
    <t>Australia</t>
  </si>
  <si>
    <t>Netherlands</t>
  </si>
  <si>
    <t>United Kingdom</t>
  </si>
  <si>
    <t>United States</t>
  </si>
  <si>
    <t>Other circulatory</t>
  </si>
  <si>
    <t>All other causes</t>
  </si>
  <si>
    <t>Lung cancer</t>
  </si>
  <si>
    <t>Non-lung cancer</t>
  </si>
  <si>
    <t>avg_EVIEFE65_ipo</t>
  </si>
  <si>
    <t>avg_EVIEHO65_ipo</t>
  </si>
  <si>
    <t>ctrfctl_EVIEFE65_smok2</t>
  </si>
  <si>
    <t>ctrfctl_EVIEHO65_smok2</t>
  </si>
  <si>
    <t>ctrfctl_EVIEFE65_both2</t>
  </si>
  <si>
    <t>ctrfctl_EVIEHO65_both2</t>
  </si>
  <si>
    <t>US LE 65</t>
  </si>
  <si>
    <t>US + Smoking</t>
  </si>
  <si>
    <t>US + Smoking and Obesity</t>
  </si>
  <si>
    <t xml:space="preserve">Difference </t>
  </si>
  <si>
    <t>US smoking %</t>
  </si>
  <si>
    <t>ctrfctl_EVIEFE65_obs2</t>
  </si>
  <si>
    <t>ctrfctl_EVIEHO65_obs2</t>
  </si>
  <si>
    <t>US LE 65 Women</t>
  </si>
  <si>
    <t>Avg LE 65 Other Countries</t>
  </si>
  <si>
    <t>US + Avg Smoking</t>
  </si>
  <si>
    <t>US + Avg Obesity</t>
  </si>
  <si>
    <t>US + Avg Smoking and Obesity</t>
  </si>
  <si>
    <t>US LE 65 Men</t>
  </si>
  <si>
    <t>US + Obesity</t>
  </si>
  <si>
    <t>Diff US + Smoking</t>
  </si>
  <si>
    <t>Diff US + Obesity</t>
  </si>
  <si>
    <t>WOMEN</t>
  </si>
  <si>
    <t>Average LE 65 Other Countries</t>
  </si>
  <si>
    <t>GINI coefficient</t>
  </si>
  <si>
    <t>Note: Excludes capital expenditures.</t>
  </si>
  <si>
    <t>Heart disease</t>
  </si>
  <si>
    <t>Respiratory diseases</t>
  </si>
  <si>
    <t>Mental/nervous</t>
  </si>
  <si>
    <t>Number of cigarettes per adult per day</t>
  </si>
  <si>
    <t>US</t>
  </si>
  <si>
    <t>Avg. of other countries</t>
  </si>
  <si>
    <t>Percentage with health insurance</t>
  </si>
  <si>
    <t>Percentage with some college</t>
  </si>
  <si>
    <t>Percentage of adults obese</t>
  </si>
  <si>
    <t>Avg. life expectancy other countries</t>
  </si>
  <si>
    <t>US with avg. smoking and obesity rate</t>
  </si>
  <si>
    <t>US with avg. smoking rate</t>
  </si>
  <si>
    <t>US life expectancy</t>
  </si>
  <si>
    <t>a. Men</t>
  </si>
  <si>
    <r>
      <t xml:space="preserve">Figure 1. </t>
    </r>
    <r>
      <rPr>
        <i/>
        <sz val="12"/>
        <color theme="1"/>
        <rFont val="Times New Roman"/>
        <family val="1"/>
      </rPr>
      <t>Life Expectancy at 65, 1960-2016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</si>
  <si>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 from OECD (2017).</t>
    </r>
  </si>
  <si>
    <t>* When using these data, please cite the Center for Retirement Research at Boston College.</t>
  </si>
  <si>
    <t>b. Women</t>
  </si>
  <si>
    <r>
      <t xml:space="preserve">Figure 2. </t>
    </r>
    <r>
      <rPr>
        <i/>
        <sz val="12"/>
        <rFont val="Times New Roman"/>
        <family val="1"/>
      </rPr>
      <t>Health Spending as Share of GDP, 2016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</si>
  <si>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OECD (2017).</t>
    </r>
  </si>
  <si>
    <r>
      <t>Figure 3.</t>
    </r>
    <r>
      <rPr>
        <i/>
        <sz val="12"/>
        <color theme="1"/>
        <rFont val="Times New Roman"/>
        <family val="1"/>
      </rPr>
      <t xml:space="preserve"> Contributions of Causes of Death to Gains in Life Expectancy at 65, 1990-2015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</si>
  <si>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Institute for Health Metrics and Evaluation (2016).</t>
    </r>
  </si>
  <si>
    <r>
      <t xml:space="preserve">Figure 4. </t>
    </r>
    <r>
      <rPr>
        <i/>
        <sz val="12"/>
        <color theme="1"/>
        <rFont val="Times New Roman"/>
        <family val="1"/>
      </rPr>
      <t>Number of Cigarettes Sold per Capita per Day, 1950-2014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</si>
  <si>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Forey et al. (2016).</t>
    </r>
  </si>
  <si>
    <r>
      <t xml:space="preserve">Figure 5. </t>
    </r>
    <r>
      <rPr>
        <i/>
        <sz val="12"/>
        <color theme="1"/>
        <rFont val="Times New Roman"/>
        <family val="1"/>
      </rPr>
      <t>Percentage of Population Obese, Men and Women, 1980-2016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</si>
  <si>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Fryar, Carroll, and Ogden (2012); Centers for Disease Control and Prevention (2017); and OECD (2017).</t>
    </r>
  </si>
  <si>
    <r>
      <t>Figure 6.</t>
    </r>
    <r>
      <rPr>
        <i/>
        <sz val="12"/>
        <color theme="1"/>
        <rFont val="Times New Roman"/>
        <family val="1"/>
      </rPr>
      <t xml:space="preserve"> Estimated Effects of Health and Socioeconomic Factors on Life Expectancy at 65 for Select OECD Countries, 1980-2016</t>
    </r>
  </si>
  <si>
    <t>Note: The number of cigarettes is lagged 25 years to capture the delay between smoking and its peak effects on mortality.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</si>
  <si>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calculations.</t>
    </r>
  </si>
  <si>
    <r>
      <t xml:space="preserve">Figure 7. </t>
    </r>
    <r>
      <rPr>
        <i/>
        <sz val="12"/>
        <color theme="1"/>
        <rFont val="Times New Roman"/>
        <family val="1"/>
      </rPr>
      <t>Gap in Life Expectancy at 65 Explained by Smoking and Obesity, 1980-2016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</si>
</sst>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2"/>
      <color theme="0"/>
      <name val="Times New Roman"/>
      <family val="1"/>
    </font>
    <font>
      <b/>
      <sz val="12"/>
      <color rgb="FFFF0000"/>
      <name val="Times New Roman"/>
      <family val="1"/>
    </font>
    <font>
      <i/>
      <sz val="10"/>
      <color theme="1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28" fillId="0" borderId="0" applyFill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8" fillId="0" borderId="0"/>
    <xf numFmtId="0" fontId="28" fillId="0" borderId="0" applyFill="0"/>
    <xf numFmtId="0" fontId="30" fillId="0" borderId="0"/>
    <xf numFmtId="0" fontId="28" fillId="0" borderId="0"/>
    <xf numFmtId="0" fontId="28" fillId="0" borderId="0"/>
    <xf numFmtId="0" fontId="28" fillId="0" borderId="0" applyFill="0"/>
    <xf numFmtId="0" fontId="1" fillId="0" borderId="0"/>
    <xf numFmtId="0" fontId="30" fillId="8" borderId="8" applyNumberFormat="0" applyFont="0" applyAlignment="0" applyProtection="0"/>
  </cellStyleXfs>
  <cellXfs count="96">
    <xf numFmtId="0" fontId="0" fillId="0" borderId="0" xfId="0"/>
    <xf numFmtId="0" fontId="18" fillId="0" borderId="11" xfId="42" applyNumberFormat="1" applyFont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0" xfId="42" applyFont="1" applyBorder="1"/>
    <xf numFmtId="0" fontId="21" fillId="0" borderId="0" xfId="42" applyFont="1" applyBorder="1"/>
    <xf numFmtId="0" fontId="21" fillId="0" borderId="10" xfId="42" applyNumberFormat="1" applyFont="1" applyBorder="1" applyAlignment="1">
      <alignment horizontal="center"/>
    </xf>
    <xf numFmtId="0" fontId="21" fillId="0" borderId="11" xfId="42" applyFont="1" applyBorder="1"/>
    <xf numFmtId="0" fontId="19" fillId="0" borderId="0" xfId="0" applyFont="1"/>
    <xf numFmtId="0" fontId="21" fillId="0" borderId="0" xfId="42" applyNumberFormat="1" applyFont="1" applyBorder="1" applyAlignment="1">
      <alignment horizontal="center"/>
    </xf>
    <xf numFmtId="0" fontId="18" fillId="0" borderId="10" xfId="42" applyNumberFormat="1" applyFont="1" applyBorder="1" applyAlignment="1">
      <alignment horizontal="center"/>
    </xf>
    <xf numFmtId="0" fontId="18" fillId="0" borderId="0" xfId="42" applyFont="1" applyBorder="1"/>
    <xf numFmtId="0" fontId="21" fillId="0" borderId="0" xfId="42" applyFont="1" applyBorder="1" applyAlignment="1">
      <alignment horizontal="right" vertical="center"/>
    </xf>
    <xf numFmtId="0" fontId="21" fillId="0" borderId="12" xfId="42" applyNumberFormat="1" applyFont="1" applyBorder="1" applyAlignment="1">
      <alignment horizontal="center"/>
    </xf>
    <xf numFmtId="0" fontId="23" fillId="0" borderId="12" xfId="42" applyNumberFormat="1" applyFont="1" applyBorder="1" applyAlignment="1">
      <alignment horizontal="center"/>
    </xf>
    <xf numFmtId="0" fontId="24" fillId="0" borderId="0" xfId="0" applyFont="1"/>
    <xf numFmtId="0" fontId="22" fillId="0" borderId="0" xfId="42" applyNumberFormat="1" applyFont="1"/>
    <xf numFmtId="0" fontId="25" fillId="0" borderId="0" xfId="0" applyFont="1" applyBorder="1"/>
    <xf numFmtId="0" fontId="23" fillId="0" borderId="0" xfId="42" applyFont="1" applyBorder="1"/>
    <xf numFmtId="0" fontId="25" fillId="0" borderId="0" xfId="0" applyFont="1"/>
    <xf numFmtId="0" fontId="16" fillId="0" borderId="0" xfId="0" applyFont="1"/>
    <xf numFmtId="164" fontId="25" fillId="0" borderId="0" xfId="0" applyNumberFormat="1" applyFont="1" applyBorder="1"/>
    <xf numFmtId="0" fontId="25" fillId="0" borderId="13" xfId="0" applyFont="1" applyBorder="1"/>
    <xf numFmtId="9" fontId="0" fillId="0" borderId="0" xfId="43" applyFont="1"/>
    <xf numFmtId="9" fontId="16" fillId="0" borderId="0" xfId="43" applyFont="1"/>
    <xf numFmtId="0" fontId="0" fillId="0" borderId="0" xfId="0"/>
    <xf numFmtId="0" fontId="23" fillId="0" borderId="14" xfId="42" applyFont="1" applyBorder="1"/>
    <xf numFmtId="0" fontId="25" fillId="0" borderId="14" xfId="0" applyFont="1" applyBorder="1"/>
    <xf numFmtId="0" fontId="25" fillId="0" borderId="15" xfId="0" applyFont="1" applyBorder="1"/>
    <xf numFmtId="0" fontId="31" fillId="0" borderId="0" xfId="44" applyFont="1" applyFill="1"/>
    <xf numFmtId="0" fontId="25" fillId="0" borderId="0" xfId="44" applyFont="1" applyFill="1"/>
    <xf numFmtId="164" fontId="32" fillId="0" borderId="0" xfId="44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3" fillId="0" borderId="15" xfId="42" applyFont="1" applyBorder="1"/>
    <xf numFmtId="0" fontId="0" fillId="0" borderId="0" xfId="0" applyFill="1"/>
    <xf numFmtId="0" fontId="25" fillId="0" borderId="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5" fillId="0" borderId="13" xfId="0" applyFont="1" applyBorder="1" applyAlignment="1">
      <alignment horizontal="left"/>
    </xf>
    <xf numFmtId="0" fontId="25" fillId="0" borderId="15" xfId="0" applyFont="1" applyBorder="1" applyAlignment="1">
      <alignment horizontal="left"/>
    </xf>
    <xf numFmtId="2" fontId="25" fillId="0" borderId="15" xfId="0" applyNumberFormat="1" applyFont="1" applyBorder="1" applyAlignment="1">
      <alignment horizontal="center"/>
    </xf>
    <xf numFmtId="2" fontId="25" fillId="0" borderId="15" xfId="0" applyNumberFormat="1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Border="1" applyAlignment="1"/>
    <xf numFmtId="0" fontId="26" fillId="0" borderId="0" xfId="0" applyFont="1" applyBorder="1" applyAlignment="1"/>
    <xf numFmtId="0" fontId="0" fillId="0" borderId="0" xfId="0" applyAlignment="1"/>
    <xf numFmtId="0" fontId="25" fillId="0" borderId="15" xfId="0" applyFont="1" applyBorder="1" applyAlignment="1"/>
    <xf numFmtId="0" fontId="25" fillId="0" borderId="13" xfId="0" applyFont="1" applyBorder="1" applyAlignment="1"/>
    <xf numFmtId="0" fontId="23" fillId="0" borderId="0" xfId="44" applyFont="1" applyFill="1" applyAlignment="1">
      <alignment horizontal="left"/>
    </xf>
    <xf numFmtId="0" fontId="24" fillId="0" borderId="0" xfId="44" applyFont="1" applyFill="1"/>
    <xf numFmtId="0" fontId="31" fillId="0" borderId="0" xfId="44" applyFont="1" applyFill="1" applyAlignment="1">
      <alignment horizontal="center"/>
    </xf>
    <xf numFmtId="0" fontId="25" fillId="0" borderId="0" xfId="44" applyFont="1" applyFill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2" fontId="25" fillId="0" borderId="0" xfId="43" applyNumberFormat="1" applyFont="1" applyBorder="1" applyAlignment="1">
      <alignment horizontal="center"/>
    </xf>
    <xf numFmtId="0" fontId="25" fillId="0" borderId="0" xfId="0" applyFont="1" applyAlignment="1">
      <alignment horizontal="left"/>
    </xf>
    <xf numFmtId="2" fontId="25" fillId="0" borderId="15" xfId="43" applyNumberFormat="1" applyFont="1" applyBorder="1" applyAlignment="1">
      <alignment horizontal="center"/>
    </xf>
    <xf numFmtId="0" fontId="27" fillId="0" borderId="0" xfId="0" applyFont="1" applyFill="1" applyBorder="1"/>
    <xf numFmtId="2" fontId="25" fillId="0" borderId="0" xfId="0" applyNumberFormat="1" applyFont="1" applyBorder="1"/>
    <xf numFmtId="2" fontId="25" fillId="0" borderId="15" xfId="0" applyNumberFormat="1" applyFont="1" applyBorder="1"/>
    <xf numFmtId="165" fontId="25" fillId="0" borderId="0" xfId="43" applyNumberFormat="1" applyFont="1" applyBorder="1" applyAlignment="1">
      <alignment horizontal="center"/>
    </xf>
    <xf numFmtId="0" fontId="35" fillId="0" borderId="0" xfId="0" applyFont="1" applyBorder="1"/>
    <xf numFmtId="0" fontId="25" fillId="0" borderId="15" xfId="0" applyFont="1" applyBorder="1" applyAlignment="1">
      <alignment vertical="center"/>
    </xf>
    <xf numFmtId="2" fontId="25" fillId="0" borderId="15" xfId="0" applyNumberFormat="1" applyFont="1" applyBorder="1" applyAlignment="1">
      <alignment vertical="center"/>
    </xf>
    <xf numFmtId="2" fontId="25" fillId="0" borderId="15" xfId="0" applyNumberFormat="1" applyFont="1" applyFill="1" applyBorder="1" applyAlignment="1">
      <alignment vertical="center"/>
    </xf>
    <xf numFmtId="0" fontId="35" fillId="0" borderId="0" xfId="0" applyFont="1" applyBorder="1" applyAlignment="1">
      <alignment horizontal="center"/>
    </xf>
    <xf numFmtId="2" fontId="25" fillId="0" borderId="15" xfId="0" applyNumberFormat="1" applyFont="1" applyBorder="1" applyAlignment="1">
      <alignment horizontal="center" vertical="center"/>
    </xf>
    <xf numFmtId="2" fontId="25" fillId="0" borderId="15" xfId="0" applyNumberFormat="1" applyFont="1" applyFill="1" applyBorder="1" applyAlignment="1">
      <alignment horizontal="center" vertical="center"/>
    </xf>
    <xf numFmtId="0" fontId="25" fillId="0" borderId="1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2" fontId="25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5" fillId="0" borderId="0" xfId="0" applyFont="1" applyBorder="1" applyAlignment="1">
      <alignment vertical="center"/>
    </xf>
    <xf numFmtId="2" fontId="25" fillId="0" borderId="0" xfId="0" applyNumberFormat="1" applyFont="1" applyBorder="1" applyAlignment="1">
      <alignment vertical="center"/>
    </xf>
    <xf numFmtId="2" fontId="25" fillId="0" borderId="0" xfId="0" applyNumberFormat="1" applyFont="1" applyFill="1" applyBorder="1" applyAlignment="1">
      <alignment vertical="center"/>
    </xf>
    <xf numFmtId="0" fontId="25" fillId="0" borderId="13" xfId="0" applyFont="1" applyFill="1" applyBorder="1"/>
    <xf numFmtId="0" fontId="35" fillId="0" borderId="0" xfId="0" applyFont="1"/>
    <xf numFmtId="2" fontId="25" fillId="33" borderId="0" xfId="0" applyNumberFormat="1" applyFont="1" applyFill="1" applyBorder="1"/>
    <xf numFmtId="0" fontId="25" fillId="33" borderId="13" xfId="0" applyFont="1" applyFill="1" applyBorder="1"/>
    <xf numFmtId="2" fontId="25" fillId="33" borderId="15" xfId="0" applyNumberFormat="1" applyFont="1" applyFill="1" applyBorder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35" fillId="0" borderId="0" xfId="0" applyFont="1" applyFill="1"/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5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6"/>
    <cellStyle name="Normal 2 2 2" xfId="47"/>
    <cellStyle name="Normal 2 3" xfId="48"/>
    <cellStyle name="Normal 2 3 2" xfId="44"/>
    <cellStyle name="Normal 3" xfId="49"/>
    <cellStyle name="Normal 4" xfId="50"/>
    <cellStyle name="Normal 4 2" xfId="51"/>
    <cellStyle name="Normal 5" xfId="52"/>
    <cellStyle name="Normal 6" xfId="53"/>
    <cellStyle name="Note" xfId="15" builtinId="10" customBuiltin="1"/>
    <cellStyle name="Note 2" xfId="54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57081630618897E-2"/>
          <c:y val="2.98965754280715E-2"/>
          <c:w val="0.86991368484002796"/>
          <c:h val="0.87592949029519496"/>
        </c:manualLayout>
      </c:layout>
      <c:lineChart>
        <c:grouping val="standard"/>
        <c:varyColors val="0"/>
        <c:ser>
          <c:idx val="9"/>
          <c:order val="0"/>
          <c:tx>
            <c:strRef>
              <c:f>'Figure 1a'!$A$27</c:f>
              <c:strCache>
                <c:ptCount val="1"/>
                <c:pt idx="0">
                  <c:v>US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1a'!$B$26:$BF$26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'Figure 1a'!$B$27:$BE$27</c:f>
              <c:numCache>
                <c:formatCode>0.00</c:formatCode>
                <c:ptCount val="56"/>
                <c:pt idx="0">
                  <c:v>12.8</c:v>
                </c:pt>
                <c:pt idx="1">
                  <c:v>13.1</c:v>
                </c:pt>
                <c:pt idx="2">
                  <c:v>12.9</c:v>
                </c:pt>
                <c:pt idx="3">
                  <c:v>12.7</c:v>
                </c:pt>
                <c:pt idx="4">
                  <c:v>13</c:v>
                </c:pt>
                <c:pt idx="5">
                  <c:v>12.9</c:v>
                </c:pt>
                <c:pt idx="6">
                  <c:v>12.8</c:v>
                </c:pt>
                <c:pt idx="7">
                  <c:v>13</c:v>
                </c:pt>
                <c:pt idx="8">
                  <c:v>12.8</c:v>
                </c:pt>
                <c:pt idx="9">
                  <c:v>13</c:v>
                </c:pt>
                <c:pt idx="10">
                  <c:v>13.1</c:v>
                </c:pt>
                <c:pt idx="11">
                  <c:v>13.2</c:v>
                </c:pt>
                <c:pt idx="12">
                  <c:v>13.1</c:v>
                </c:pt>
                <c:pt idx="13">
                  <c:v>13.1</c:v>
                </c:pt>
                <c:pt idx="14">
                  <c:v>13.4</c:v>
                </c:pt>
                <c:pt idx="15">
                  <c:v>13.7</c:v>
                </c:pt>
                <c:pt idx="16">
                  <c:v>13.7</c:v>
                </c:pt>
                <c:pt idx="17">
                  <c:v>13.9</c:v>
                </c:pt>
                <c:pt idx="18">
                  <c:v>14</c:v>
                </c:pt>
                <c:pt idx="19">
                  <c:v>14.2</c:v>
                </c:pt>
                <c:pt idx="20">
                  <c:v>14.1</c:v>
                </c:pt>
                <c:pt idx="21">
                  <c:v>14.4</c:v>
                </c:pt>
                <c:pt idx="22">
                  <c:v>14.5</c:v>
                </c:pt>
                <c:pt idx="23">
                  <c:v>14.5</c:v>
                </c:pt>
                <c:pt idx="24">
                  <c:v>14.6</c:v>
                </c:pt>
                <c:pt idx="25">
                  <c:v>14.6</c:v>
                </c:pt>
                <c:pt idx="26">
                  <c:v>14.7</c:v>
                </c:pt>
                <c:pt idx="27">
                  <c:v>14.8</c:v>
                </c:pt>
                <c:pt idx="28">
                  <c:v>14.9</c:v>
                </c:pt>
                <c:pt idx="29">
                  <c:v>15.2</c:v>
                </c:pt>
                <c:pt idx="30">
                  <c:v>15.1</c:v>
                </c:pt>
                <c:pt idx="31">
                  <c:v>15.3</c:v>
                </c:pt>
                <c:pt idx="32">
                  <c:v>15.4</c:v>
                </c:pt>
                <c:pt idx="33">
                  <c:v>15.3</c:v>
                </c:pt>
                <c:pt idx="34">
                  <c:v>15.5</c:v>
                </c:pt>
                <c:pt idx="35">
                  <c:v>15.6</c:v>
                </c:pt>
                <c:pt idx="36">
                  <c:v>15.7</c:v>
                </c:pt>
                <c:pt idx="37">
                  <c:v>15.9</c:v>
                </c:pt>
                <c:pt idx="38">
                  <c:v>16</c:v>
                </c:pt>
                <c:pt idx="39">
                  <c:v>16.100000000000001</c:v>
                </c:pt>
                <c:pt idx="40">
                  <c:v>16</c:v>
                </c:pt>
                <c:pt idx="41">
                  <c:v>16.200001</c:v>
                </c:pt>
                <c:pt idx="42">
                  <c:v>16.200001</c:v>
                </c:pt>
                <c:pt idx="43">
                  <c:v>16.399999999999999</c:v>
                </c:pt>
                <c:pt idx="44">
                  <c:v>16.700001</c:v>
                </c:pt>
                <c:pt idx="45">
                  <c:v>16.799999</c:v>
                </c:pt>
                <c:pt idx="46">
                  <c:v>17</c:v>
                </c:pt>
                <c:pt idx="47">
                  <c:v>17.200001</c:v>
                </c:pt>
                <c:pt idx="48">
                  <c:v>17.299999</c:v>
                </c:pt>
                <c:pt idx="49">
                  <c:v>17.700001</c:v>
                </c:pt>
                <c:pt idx="50">
                  <c:v>17.700001</c:v>
                </c:pt>
                <c:pt idx="51">
                  <c:v>17.799999</c:v>
                </c:pt>
                <c:pt idx="52">
                  <c:v>17.899999999999999</c:v>
                </c:pt>
                <c:pt idx="53">
                  <c:v>17.899999999999999</c:v>
                </c:pt>
                <c:pt idx="54">
                  <c:v>18</c:v>
                </c:pt>
                <c:pt idx="55">
                  <c:v>18.100000000000001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EB4-4EAD-AFFD-062AB45D092A}"/>
            </c:ext>
          </c:extLst>
        </c:ser>
        <c:ser>
          <c:idx val="1"/>
          <c:order val="1"/>
          <c:tx>
            <c:strRef>
              <c:f>'Figure 1a'!$A$28</c:f>
              <c:strCache>
                <c:ptCount val="1"/>
                <c:pt idx="0">
                  <c:v>Avg. of other countries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1a'!$B$26:$BF$26</c:f>
              <c:numCache>
                <c:formatCode>General</c:formatCode>
                <c:ptCount val="5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</c:numCache>
            </c:numRef>
          </c:cat>
          <c:val>
            <c:numRef>
              <c:f>'Figure 1a'!$B$28:$BE$28</c:f>
              <c:numCache>
                <c:formatCode>0.00</c:formatCode>
                <c:ptCount val="56"/>
                <c:pt idx="0">
                  <c:v>12.732222222222223</c:v>
                </c:pt>
                <c:pt idx="1">
                  <c:v>12.870000000000001</c:v>
                </c:pt>
                <c:pt idx="2">
                  <c:v>12.729999999999999</c:v>
                </c:pt>
                <c:pt idx="3">
                  <c:v>12.734444444444442</c:v>
                </c:pt>
                <c:pt idx="4">
                  <c:v>12.827777777777778</c:v>
                </c:pt>
                <c:pt idx="5">
                  <c:v>12.743333333333334</c:v>
                </c:pt>
                <c:pt idx="6">
                  <c:v>12.825555555555557</c:v>
                </c:pt>
                <c:pt idx="7">
                  <c:v>12.841111111111111</c:v>
                </c:pt>
                <c:pt idx="8">
                  <c:v>12.723333333333334</c:v>
                </c:pt>
                <c:pt idx="9">
                  <c:v>12.716666666666667</c:v>
                </c:pt>
                <c:pt idx="10">
                  <c:v>12.765555555555556</c:v>
                </c:pt>
                <c:pt idx="11">
                  <c:v>12.935555555555554</c:v>
                </c:pt>
                <c:pt idx="12">
                  <c:v>12.970370444444445</c:v>
                </c:pt>
                <c:pt idx="13">
                  <c:v>13.005185222222222</c:v>
                </c:pt>
                <c:pt idx="14">
                  <c:v>13.095555555555556</c:v>
                </c:pt>
                <c:pt idx="15">
                  <c:v>13.115555555555556</c:v>
                </c:pt>
                <c:pt idx="16">
                  <c:v>13.173333333333336</c:v>
                </c:pt>
                <c:pt idx="17">
                  <c:v>13.49111111111111</c:v>
                </c:pt>
                <c:pt idx="18">
                  <c:v>13.531111111111111</c:v>
                </c:pt>
                <c:pt idx="19">
                  <c:v>13.771111111111111</c:v>
                </c:pt>
                <c:pt idx="20">
                  <c:v>13.71111111111111</c:v>
                </c:pt>
                <c:pt idx="21">
                  <c:v>13.922222222222224</c:v>
                </c:pt>
                <c:pt idx="22">
                  <c:v>14.077777777777778</c:v>
                </c:pt>
                <c:pt idx="23">
                  <c:v>14.122222222222224</c:v>
                </c:pt>
                <c:pt idx="24">
                  <c:v>14.288888888888888</c:v>
                </c:pt>
                <c:pt idx="25">
                  <c:v>14.344444444444443</c:v>
                </c:pt>
                <c:pt idx="26">
                  <c:v>14.52222222222222</c:v>
                </c:pt>
                <c:pt idx="27">
                  <c:v>14.77777777777778</c:v>
                </c:pt>
                <c:pt idx="28">
                  <c:v>14.844444444444443</c:v>
                </c:pt>
                <c:pt idx="29">
                  <c:v>14.944444555555556</c:v>
                </c:pt>
                <c:pt idx="30">
                  <c:v>15.077777888888891</c:v>
                </c:pt>
                <c:pt idx="31">
                  <c:v>15.19999988888889</c:v>
                </c:pt>
                <c:pt idx="32">
                  <c:v>15.388888777777778</c:v>
                </c:pt>
                <c:pt idx="33">
                  <c:v>15.388888888888889</c:v>
                </c:pt>
                <c:pt idx="34">
                  <c:v>15.622222555555558</c:v>
                </c:pt>
                <c:pt idx="35">
                  <c:v>15.588889000000002</c:v>
                </c:pt>
                <c:pt idx="36">
                  <c:v>15.733333444444447</c:v>
                </c:pt>
                <c:pt idx="37">
                  <c:v>15.933333222222224</c:v>
                </c:pt>
                <c:pt idx="38">
                  <c:v>16.033333555555554</c:v>
                </c:pt>
                <c:pt idx="39">
                  <c:v>16.155555555555555</c:v>
                </c:pt>
                <c:pt idx="40">
                  <c:v>16.455555666666665</c:v>
                </c:pt>
                <c:pt idx="41">
                  <c:v>16.722222111111108</c:v>
                </c:pt>
                <c:pt idx="42">
                  <c:v>16.80000022222222</c:v>
                </c:pt>
                <c:pt idx="43">
                  <c:v>16.844444555555558</c:v>
                </c:pt>
                <c:pt idx="44">
                  <c:v>17.255555777777779</c:v>
                </c:pt>
                <c:pt idx="45">
                  <c:v>17.36666677777778</c:v>
                </c:pt>
                <c:pt idx="46">
                  <c:v>17.744444333333334</c:v>
                </c:pt>
                <c:pt idx="47">
                  <c:v>17.87777777777778</c:v>
                </c:pt>
                <c:pt idx="48">
                  <c:v>18.022222222222226</c:v>
                </c:pt>
                <c:pt idx="49">
                  <c:v>18.222222333333335</c:v>
                </c:pt>
                <c:pt idx="50">
                  <c:v>18.377777777777776</c:v>
                </c:pt>
                <c:pt idx="51">
                  <c:v>18.644444444444442</c:v>
                </c:pt>
                <c:pt idx="52">
                  <c:v>18.633333666666669</c:v>
                </c:pt>
                <c:pt idx="53">
                  <c:v>18.833333777777778</c:v>
                </c:pt>
                <c:pt idx="54">
                  <c:v>19.044444666666667</c:v>
                </c:pt>
                <c:pt idx="55">
                  <c:v>19.255555444444447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4-4EAD-AFFD-062AB45D0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684816"/>
        <c:axId val="238685376"/>
      </c:lineChart>
      <c:catAx>
        <c:axId val="23868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386853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38685376"/>
        <c:scaling>
          <c:orientation val="minMax"/>
          <c:max val="25"/>
          <c:min val="10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3868481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10158442694663165"/>
          <c:y val="8.7001624796900393E-2"/>
          <c:w val="0.50998184601924756"/>
          <c:h val="8.4221347331583568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80999829111503E-2"/>
          <c:y val="4.3618485742379497E-2"/>
          <c:w val="0.89124849377133397"/>
          <c:h val="0.866133060801028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7a'!$B$26</c:f>
              <c:strCache>
                <c:ptCount val="1"/>
                <c:pt idx="0">
                  <c:v>US life expectancy</c:v>
                </c:pt>
              </c:strCache>
            </c:strRef>
          </c:tx>
          <c:spPr>
            <a:ln w="1905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7a'!$A$27:$A$63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'Figure 7a'!$B$27:$B$63</c:f>
              <c:numCache>
                <c:formatCode>General</c:formatCode>
                <c:ptCount val="37"/>
                <c:pt idx="0">
                  <c:v>14.1</c:v>
                </c:pt>
                <c:pt idx="1">
                  <c:v>14.4</c:v>
                </c:pt>
                <c:pt idx="2">
                  <c:v>14.5</c:v>
                </c:pt>
                <c:pt idx="3">
                  <c:v>14.5</c:v>
                </c:pt>
                <c:pt idx="4">
                  <c:v>14.6</c:v>
                </c:pt>
                <c:pt idx="5">
                  <c:v>14.6</c:v>
                </c:pt>
                <c:pt idx="6">
                  <c:v>14.7</c:v>
                </c:pt>
                <c:pt idx="7">
                  <c:v>14.8</c:v>
                </c:pt>
                <c:pt idx="8">
                  <c:v>14.9</c:v>
                </c:pt>
                <c:pt idx="9">
                  <c:v>15.2</c:v>
                </c:pt>
                <c:pt idx="10">
                  <c:v>15.1</c:v>
                </c:pt>
                <c:pt idx="11">
                  <c:v>15.3</c:v>
                </c:pt>
                <c:pt idx="12">
                  <c:v>15.4</c:v>
                </c:pt>
                <c:pt idx="13">
                  <c:v>15.3</c:v>
                </c:pt>
                <c:pt idx="14">
                  <c:v>15.5</c:v>
                </c:pt>
                <c:pt idx="15">
                  <c:v>15.6</c:v>
                </c:pt>
                <c:pt idx="16">
                  <c:v>15.7</c:v>
                </c:pt>
                <c:pt idx="17">
                  <c:v>15.9</c:v>
                </c:pt>
                <c:pt idx="18">
                  <c:v>16</c:v>
                </c:pt>
                <c:pt idx="19">
                  <c:v>16.100000000000001</c:v>
                </c:pt>
                <c:pt idx="20">
                  <c:v>16</c:v>
                </c:pt>
                <c:pt idx="21">
                  <c:v>16.200001</c:v>
                </c:pt>
                <c:pt idx="22">
                  <c:v>16.200001</c:v>
                </c:pt>
                <c:pt idx="23">
                  <c:v>16.399999999999999</c:v>
                </c:pt>
                <c:pt idx="24">
                  <c:v>16.700001</c:v>
                </c:pt>
                <c:pt idx="25">
                  <c:v>16.799999</c:v>
                </c:pt>
                <c:pt idx="26">
                  <c:v>17</c:v>
                </c:pt>
                <c:pt idx="27">
                  <c:v>17.200001</c:v>
                </c:pt>
                <c:pt idx="28">
                  <c:v>17.299999</c:v>
                </c:pt>
                <c:pt idx="29">
                  <c:v>17.700001</c:v>
                </c:pt>
                <c:pt idx="30">
                  <c:v>17.700001</c:v>
                </c:pt>
                <c:pt idx="31">
                  <c:v>17.799999</c:v>
                </c:pt>
                <c:pt idx="32">
                  <c:v>17.899999999999999</c:v>
                </c:pt>
                <c:pt idx="33">
                  <c:v>17.899999999999999</c:v>
                </c:pt>
                <c:pt idx="34">
                  <c:v>18</c:v>
                </c:pt>
                <c:pt idx="35">
                  <c:v>18.100000000000001</c:v>
                </c:pt>
                <c:pt idx="36">
                  <c:v>18.200001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DC-4435-AC70-04262DE3795C}"/>
            </c:ext>
          </c:extLst>
        </c:ser>
        <c:ser>
          <c:idx val="1"/>
          <c:order val="1"/>
          <c:tx>
            <c:strRef>
              <c:f>'Figure 7a'!$C$26</c:f>
              <c:strCache>
                <c:ptCount val="1"/>
                <c:pt idx="0">
                  <c:v>Avg. life expectancy other countries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'Figure 7a'!$A$27:$A$63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'Figure 7a'!$C$27:$C$63</c:f>
              <c:numCache>
                <c:formatCode>General</c:formatCode>
                <c:ptCount val="37"/>
                <c:pt idx="0">
                  <c:v>13.711111000000001</c:v>
                </c:pt>
                <c:pt idx="1">
                  <c:v>13.922222</c:v>
                </c:pt>
                <c:pt idx="2">
                  <c:v>14.077778</c:v>
                </c:pt>
                <c:pt idx="3">
                  <c:v>14.122222000000001</c:v>
                </c:pt>
                <c:pt idx="4">
                  <c:v>14.288888999999999</c:v>
                </c:pt>
                <c:pt idx="5">
                  <c:v>14.344443999999999</c:v>
                </c:pt>
                <c:pt idx="6">
                  <c:v>14.522221999999999</c:v>
                </c:pt>
                <c:pt idx="7">
                  <c:v>14.777778</c:v>
                </c:pt>
                <c:pt idx="8">
                  <c:v>14.844443999999999</c:v>
                </c:pt>
                <c:pt idx="9">
                  <c:v>14.944445</c:v>
                </c:pt>
                <c:pt idx="10">
                  <c:v>15.077778</c:v>
                </c:pt>
                <c:pt idx="11">
                  <c:v>15.2</c:v>
                </c:pt>
                <c:pt idx="12">
                  <c:v>15.388889000000001</c:v>
                </c:pt>
                <c:pt idx="13">
                  <c:v>15.388889000000001</c:v>
                </c:pt>
                <c:pt idx="14">
                  <c:v>15.622222000000001</c:v>
                </c:pt>
                <c:pt idx="15">
                  <c:v>15.588889</c:v>
                </c:pt>
                <c:pt idx="16">
                  <c:v>15.733333</c:v>
                </c:pt>
                <c:pt idx="17">
                  <c:v>15.933332999999999</c:v>
                </c:pt>
                <c:pt idx="18">
                  <c:v>16.033334</c:v>
                </c:pt>
                <c:pt idx="19">
                  <c:v>16.155556000000001</c:v>
                </c:pt>
                <c:pt idx="20">
                  <c:v>16.455556000000001</c:v>
                </c:pt>
                <c:pt idx="21">
                  <c:v>16.722221999999999</c:v>
                </c:pt>
                <c:pt idx="22">
                  <c:v>16.8</c:v>
                </c:pt>
                <c:pt idx="23">
                  <c:v>16.844445</c:v>
                </c:pt>
                <c:pt idx="24">
                  <c:v>17.255555999999999</c:v>
                </c:pt>
                <c:pt idx="25">
                  <c:v>17.366667</c:v>
                </c:pt>
                <c:pt idx="26">
                  <c:v>17.744444000000001</c:v>
                </c:pt>
                <c:pt idx="27">
                  <c:v>17.877777999999999</c:v>
                </c:pt>
                <c:pt idx="28">
                  <c:v>18.022221999999999</c:v>
                </c:pt>
                <c:pt idx="29">
                  <c:v>18.222221999999999</c:v>
                </c:pt>
                <c:pt idx="30">
                  <c:v>18.377777999999999</c:v>
                </c:pt>
                <c:pt idx="31">
                  <c:v>18.644445000000001</c:v>
                </c:pt>
                <c:pt idx="32">
                  <c:v>18.633334000000001</c:v>
                </c:pt>
                <c:pt idx="33">
                  <c:v>18.833334000000001</c:v>
                </c:pt>
                <c:pt idx="34">
                  <c:v>19.044445</c:v>
                </c:pt>
                <c:pt idx="35">
                  <c:v>19.255555000000001</c:v>
                </c:pt>
                <c:pt idx="36">
                  <c:v>19.466666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DC-4435-AC70-04262DE3795C}"/>
            </c:ext>
          </c:extLst>
        </c:ser>
        <c:ser>
          <c:idx val="2"/>
          <c:order val="2"/>
          <c:tx>
            <c:strRef>
              <c:f>'Figure 7a'!$D$26</c:f>
              <c:strCache>
                <c:ptCount val="1"/>
                <c:pt idx="0">
                  <c:v>US with avg. smoking rate</c:v>
                </c:pt>
              </c:strCache>
            </c:strRef>
          </c:tx>
          <c:spPr>
            <a:ln w="1905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7a'!$A$27:$A$63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'Figure 7a'!$D$27:$D$63</c:f>
              <c:numCache>
                <c:formatCode>General</c:formatCode>
                <c:ptCount val="37"/>
                <c:pt idx="0">
                  <c:v>14.46776</c:v>
                </c:pt>
                <c:pt idx="1">
                  <c:v>14.754799999999999</c:v>
                </c:pt>
                <c:pt idx="2">
                  <c:v>14.841839999999999</c:v>
                </c:pt>
                <c:pt idx="3">
                  <c:v>14.824999999999999</c:v>
                </c:pt>
                <c:pt idx="4">
                  <c:v>14.84379</c:v>
                </c:pt>
                <c:pt idx="5">
                  <c:v>14.91385</c:v>
                </c:pt>
                <c:pt idx="6">
                  <c:v>15.03063</c:v>
                </c:pt>
                <c:pt idx="7">
                  <c:v>15.14742</c:v>
                </c:pt>
                <c:pt idx="8">
                  <c:v>15.23827</c:v>
                </c:pt>
                <c:pt idx="9">
                  <c:v>15.44825</c:v>
                </c:pt>
                <c:pt idx="10">
                  <c:v>15.308439999999999</c:v>
                </c:pt>
                <c:pt idx="11">
                  <c:v>15.516260000000001</c:v>
                </c:pt>
                <c:pt idx="12">
                  <c:v>15.59639</c:v>
                </c:pt>
                <c:pt idx="13">
                  <c:v>15.47442</c:v>
                </c:pt>
                <c:pt idx="14">
                  <c:v>15.58136</c:v>
                </c:pt>
                <c:pt idx="15">
                  <c:v>15.724880000000001</c:v>
                </c:pt>
                <c:pt idx="16">
                  <c:v>15.77725</c:v>
                </c:pt>
                <c:pt idx="17">
                  <c:v>15.96224</c:v>
                </c:pt>
                <c:pt idx="18">
                  <c:v>16.081520000000001</c:v>
                </c:pt>
                <c:pt idx="19">
                  <c:v>16.202359999999999</c:v>
                </c:pt>
                <c:pt idx="20">
                  <c:v>16.07986</c:v>
                </c:pt>
                <c:pt idx="21">
                  <c:v>16.279530000000001</c:v>
                </c:pt>
                <c:pt idx="22">
                  <c:v>16.247240000000001</c:v>
                </c:pt>
                <c:pt idx="23">
                  <c:v>16.42099</c:v>
                </c:pt>
                <c:pt idx="24">
                  <c:v>16.721730000000001</c:v>
                </c:pt>
                <c:pt idx="25">
                  <c:v>16.834790000000002</c:v>
                </c:pt>
                <c:pt idx="26">
                  <c:v>17.052420000000001</c:v>
                </c:pt>
                <c:pt idx="27">
                  <c:v>17.258839999999999</c:v>
                </c:pt>
                <c:pt idx="28">
                  <c:v>17.328600000000002</c:v>
                </c:pt>
                <c:pt idx="29">
                  <c:v>17.730370000000001</c:v>
                </c:pt>
                <c:pt idx="30">
                  <c:v>17.73265</c:v>
                </c:pt>
                <c:pt idx="31">
                  <c:v>17.831710000000001</c:v>
                </c:pt>
                <c:pt idx="32">
                  <c:v>17.916530000000002</c:v>
                </c:pt>
                <c:pt idx="33">
                  <c:v>17.939540000000001</c:v>
                </c:pt>
                <c:pt idx="34">
                  <c:v>18.017009999999999</c:v>
                </c:pt>
                <c:pt idx="35">
                  <c:v>18.088280000000001</c:v>
                </c:pt>
                <c:pt idx="36">
                  <c:v>18.164339999999999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DC-4435-AC70-04262DE3795C}"/>
            </c:ext>
          </c:extLst>
        </c:ser>
        <c:ser>
          <c:idx val="3"/>
          <c:order val="3"/>
          <c:tx>
            <c:strRef>
              <c:f>'Figure 7a'!$E$26</c:f>
              <c:strCache>
                <c:ptCount val="1"/>
                <c:pt idx="0">
                  <c:v>US with avg. smoking and obesity rate</c:v>
                </c:pt>
              </c:strCache>
            </c:strRef>
          </c:tx>
          <c:spPr>
            <a:ln w="19050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'Figure 7a'!$A$27:$A$63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'Figure 7a'!$E$27:$E$63</c:f>
              <c:numCache>
                <c:formatCode>General</c:formatCode>
                <c:ptCount val="37"/>
                <c:pt idx="0">
                  <c:v>14.733029999999999</c:v>
                </c:pt>
                <c:pt idx="1">
                  <c:v>15.05106</c:v>
                </c:pt>
                <c:pt idx="2">
                  <c:v>15.1607</c:v>
                </c:pt>
                <c:pt idx="3">
                  <c:v>15.15925</c:v>
                </c:pt>
                <c:pt idx="4">
                  <c:v>15.192830000000001</c:v>
                </c:pt>
                <c:pt idx="5">
                  <c:v>15.27948</c:v>
                </c:pt>
                <c:pt idx="6">
                  <c:v>15.41555</c:v>
                </c:pt>
                <c:pt idx="7">
                  <c:v>15.53416</c:v>
                </c:pt>
                <c:pt idx="8">
                  <c:v>15.63692</c:v>
                </c:pt>
                <c:pt idx="9">
                  <c:v>15.844390000000001</c:v>
                </c:pt>
                <c:pt idx="10">
                  <c:v>15.70472</c:v>
                </c:pt>
                <c:pt idx="11">
                  <c:v>15.91499</c:v>
                </c:pt>
                <c:pt idx="12">
                  <c:v>16.005680000000002</c:v>
                </c:pt>
                <c:pt idx="13">
                  <c:v>15.877470000000001</c:v>
                </c:pt>
                <c:pt idx="14">
                  <c:v>15.96869</c:v>
                </c:pt>
                <c:pt idx="15">
                  <c:v>16.14228</c:v>
                </c:pt>
                <c:pt idx="16">
                  <c:v>16.2258</c:v>
                </c:pt>
                <c:pt idx="17">
                  <c:v>16.435870000000001</c:v>
                </c:pt>
                <c:pt idx="18">
                  <c:v>16.582820000000002</c:v>
                </c:pt>
                <c:pt idx="19">
                  <c:v>16.729769999999998</c:v>
                </c:pt>
                <c:pt idx="20">
                  <c:v>16.63044</c:v>
                </c:pt>
                <c:pt idx="21">
                  <c:v>16.833880000000001</c:v>
                </c:pt>
                <c:pt idx="22">
                  <c:v>16.797450000000001</c:v>
                </c:pt>
                <c:pt idx="23">
                  <c:v>17.025680000000001</c:v>
                </c:pt>
                <c:pt idx="24">
                  <c:v>17.374669999999998</c:v>
                </c:pt>
                <c:pt idx="25">
                  <c:v>17.512969999999999</c:v>
                </c:pt>
                <c:pt idx="26">
                  <c:v>17.750769999999999</c:v>
                </c:pt>
                <c:pt idx="27">
                  <c:v>17.919689999999999</c:v>
                </c:pt>
                <c:pt idx="28">
                  <c:v>17.95027</c:v>
                </c:pt>
                <c:pt idx="29">
                  <c:v>18.406559999999999</c:v>
                </c:pt>
                <c:pt idx="30">
                  <c:v>18.450340000000001</c:v>
                </c:pt>
                <c:pt idx="31">
                  <c:v>18.51249</c:v>
                </c:pt>
                <c:pt idx="32">
                  <c:v>18.553840000000001</c:v>
                </c:pt>
                <c:pt idx="33">
                  <c:v>18.593979999999998</c:v>
                </c:pt>
                <c:pt idx="34">
                  <c:v>18.695589999999999</c:v>
                </c:pt>
                <c:pt idx="35">
                  <c:v>18.76482</c:v>
                </c:pt>
                <c:pt idx="36">
                  <c:v>18.8477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BDC-4435-AC70-04262DE3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129584"/>
        <c:axId val="240130144"/>
      </c:scatterChart>
      <c:valAx>
        <c:axId val="240129584"/>
        <c:scaling>
          <c:orientation val="minMax"/>
          <c:max val="2015"/>
          <c:min val="198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0130144"/>
        <c:crosses val="autoZero"/>
        <c:crossBetween val="midCat"/>
      </c:valAx>
      <c:valAx>
        <c:axId val="240130144"/>
        <c:scaling>
          <c:orientation val="minMax"/>
          <c:min val="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012958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6935695538058"/>
          <c:y val="0.6435933008373953"/>
          <c:w val="0.62357460547557075"/>
          <c:h val="0.2084173853268341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780999829111503E-2"/>
          <c:y val="4.3618485742379497E-2"/>
          <c:w val="0.89124849377133397"/>
          <c:h val="0.866133060801028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7b'!$B$26</c:f>
              <c:strCache>
                <c:ptCount val="1"/>
                <c:pt idx="0">
                  <c:v>US life expectancy</c:v>
                </c:pt>
              </c:strCache>
            </c:strRef>
          </c:tx>
          <c:spPr>
            <a:ln w="1905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7b'!$A$27:$A$63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'Figure 7b'!$B$27:$B$63</c:f>
              <c:numCache>
                <c:formatCode>General</c:formatCode>
                <c:ptCount val="37"/>
                <c:pt idx="0">
                  <c:v>18.299999</c:v>
                </c:pt>
                <c:pt idx="1">
                  <c:v>18.600000000000001</c:v>
                </c:pt>
                <c:pt idx="2">
                  <c:v>18.799999</c:v>
                </c:pt>
                <c:pt idx="3">
                  <c:v>18.600000000000001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18.600000000000001</c:v>
                </c:pt>
                <c:pt idx="7">
                  <c:v>18.700001</c:v>
                </c:pt>
                <c:pt idx="8">
                  <c:v>18.600000000000001</c:v>
                </c:pt>
                <c:pt idx="9">
                  <c:v>18.799999</c:v>
                </c:pt>
                <c:pt idx="10">
                  <c:v>18.899999999999999</c:v>
                </c:pt>
                <c:pt idx="11">
                  <c:v>19.100000000000001</c:v>
                </c:pt>
                <c:pt idx="12">
                  <c:v>19.200001</c:v>
                </c:pt>
                <c:pt idx="13">
                  <c:v>18.899999999999999</c:v>
                </c:pt>
                <c:pt idx="14">
                  <c:v>19</c:v>
                </c:pt>
                <c:pt idx="15">
                  <c:v>18.899999999999999</c:v>
                </c:pt>
                <c:pt idx="16">
                  <c:v>19</c:v>
                </c:pt>
                <c:pt idx="17">
                  <c:v>19.200001</c:v>
                </c:pt>
                <c:pt idx="18">
                  <c:v>19.200001</c:v>
                </c:pt>
                <c:pt idx="19">
                  <c:v>19.100000000000001</c:v>
                </c:pt>
                <c:pt idx="20">
                  <c:v>19</c:v>
                </c:pt>
                <c:pt idx="21">
                  <c:v>19</c:v>
                </c:pt>
                <c:pt idx="22">
                  <c:v>19.100000000000001</c:v>
                </c:pt>
                <c:pt idx="23">
                  <c:v>19.200001</c:v>
                </c:pt>
                <c:pt idx="24">
                  <c:v>19.5</c:v>
                </c:pt>
                <c:pt idx="25">
                  <c:v>19.5</c:v>
                </c:pt>
                <c:pt idx="26">
                  <c:v>19.700001</c:v>
                </c:pt>
                <c:pt idx="27">
                  <c:v>19.899999999999999</c:v>
                </c:pt>
                <c:pt idx="28">
                  <c:v>20</c:v>
                </c:pt>
                <c:pt idx="29">
                  <c:v>20.299999</c:v>
                </c:pt>
                <c:pt idx="30">
                  <c:v>20.299999</c:v>
                </c:pt>
                <c:pt idx="31">
                  <c:v>20.399999999999999</c:v>
                </c:pt>
                <c:pt idx="32">
                  <c:v>20.5</c:v>
                </c:pt>
                <c:pt idx="33">
                  <c:v>20.5</c:v>
                </c:pt>
                <c:pt idx="34">
                  <c:v>20.5</c:v>
                </c:pt>
                <c:pt idx="35">
                  <c:v>20.5</c:v>
                </c:pt>
                <c:pt idx="36">
                  <c:v>20.5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DC-4435-AC70-04262DE3795C}"/>
            </c:ext>
          </c:extLst>
        </c:ser>
        <c:ser>
          <c:idx val="1"/>
          <c:order val="1"/>
          <c:tx>
            <c:strRef>
              <c:f>'Figure 7b'!$C$26</c:f>
              <c:strCache>
                <c:ptCount val="1"/>
                <c:pt idx="0">
                  <c:v>Avg. life expectancy other countries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'Figure 7b'!$A$27:$A$63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'Figure 7b'!$C$27:$C$63</c:f>
              <c:numCache>
                <c:formatCode>General</c:formatCode>
                <c:ptCount val="37"/>
                <c:pt idx="0">
                  <c:v>17.611111000000001</c:v>
                </c:pt>
                <c:pt idx="1">
                  <c:v>17.755555999999999</c:v>
                </c:pt>
                <c:pt idx="2">
                  <c:v>17.944444000000001</c:v>
                </c:pt>
                <c:pt idx="3">
                  <c:v>18</c:v>
                </c:pt>
                <c:pt idx="4">
                  <c:v>18.222221999999999</c:v>
                </c:pt>
                <c:pt idx="5">
                  <c:v>18.3</c:v>
                </c:pt>
                <c:pt idx="6">
                  <c:v>18.422222000000001</c:v>
                </c:pt>
                <c:pt idx="7">
                  <c:v>18.8</c:v>
                </c:pt>
                <c:pt idx="8">
                  <c:v>18.811111</c:v>
                </c:pt>
                <c:pt idx="9">
                  <c:v>18.944445000000002</c:v>
                </c:pt>
                <c:pt idx="10">
                  <c:v>19.066666000000001</c:v>
                </c:pt>
                <c:pt idx="11">
                  <c:v>19.177778</c:v>
                </c:pt>
                <c:pt idx="12">
                  <c:v>19.433333000000001</c:v>
                </c:pt>
                <c:pt idx="13">
                  <c:v>19.427778</c:v>
                </c:pt>
                <c:pt idx="14">
                  <c:v>19.666667</c:v>
                </c:pt>
                <c:pt idx="15">
                  <c:v>19.677778</c:v>
                </c:pt>
                <c:pt idx="16">
                  <c:v>19.833333</c:v>
                </c:pt>
                <c:pt idx="17">
                  <c:v>20.011111</c:v>
                </c:pt>
                <c:pt idx="18">
                  <c:v>20.133333</c:v>
                </c:pt>
                <c:pt idx="19">
                  <c:v>20.155556000000001</c:v>
                </c:pt>
                <c:pt idx="20">
                  <c:v>20.422222000000001</c:v>
                </c:pt>
                <c:pt idx="21">
                  <c:v>20.633333</c:v>
                </c:pt>
                <c:pt idx="22">
                  <c:v>20.622222000000001</c:v>
                </c:pt>
                <c:pt idx="23">
                  <c:v>20.555555999999999</c:v>
                </c:pt>
                <c:pt idx="24">
                  <c:v>21.066666000000001</c:v>
                </c:pt>
                <c:pt idx="25">
                  <c:v>21.077777999999999</c:v>
                </c:pt>
                <c:pt idx="26">
                  <c:v>21.455556000000001</c:v>
                </c:pt>
                <c:pt idx="27">
                  <c:v>21.6</c:v>
                </c:pt>
                <c:pt idx="28">
                  <c:v>21.633334000000001</c:v>
                </c:pt>
                <c:pt idx="29">
                  <c:v>21.888888999999999</c:v>
                </c:pt>
                <c:pt idx="30">
                  <c:v>22.011111</c:v>
                </c:pt>
                <c:pt idx="31">
                  <c:v>22.188889</c:v>
                </c:pt>
                <c:pt idx="32">
                  <c:v>22.1</c:v>
                </c:pt>
                <c:pt idx="33">
                  <c:v>22.311111</c:v>
                </c:pt>
                <c:pt idx="34">
                  <c:v>22.544445</c:v>
                </c:pt>
                <c:pt idx="35">
                  <c:v>22.777778000000001</c:v>
                </c:pt>
                <c:pt idx="36">
                  <c:v>23.011111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DC-4435-AC70-04262DE3795C}"/>
            </c:ext>
          </c:extLst>
        </c:ser>
        <c:ser>
          <c:idx val="2"/>
          <c:order val="2"/>
          <c:tx>
            <c:strRef>
              <c:f>'Figure 7b'!$D$26</c:f>
              <c:strCache>
                <c:ptCount val="1"/>
                <c:pt idx="0">
                  <c:v>US with avg. smoking rate</c:v>
                </c:pt>
              </c:strCache>
            </c:strRef>
          </c:tx>
          <c:spPr>
            <a:ln w="1905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7b'!$A$27:$A$63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'Figure 7b'!$D$27:$D$63</c:f>
              <c:numCache>
                <c:formatCode>General</c:formatCode>
                <c:ptCount val="37"/>
                <c:pt idx="0">
                  <c:v>18.776150000000001</c:v>
                </c:pt>
                <c:pt idx="1">
                  <c:v>19.10812</c:v>
                </c:pt>
                <c:pt idx="2">
                  <c:v>19.34008</c:v>
                </c:pt>
                <c:pt idx="3">
                  <c:v>19.45102</c:v>
                </c:pt>
                <c:pt idx="4">
                  <c:v>19.507449999999999</c:v>
                </c:pt>
                <c:pt idx="5">
                  <c:v>19.565639999999998</c:v>
                </c:pt>
                <c:pt idx="6">
                  <c:v>19.591899999999999</c:v>
                </c:pt>
                <c:pt idx="7">
                  <c:v>19.718170000000001</c:v>
                </c:pt>
                <c:pt idx="8">
                  <c:v>19.588750000000001</c:v>
                </c:pt>
                <c:pt idx="9">
                  <c:v>19.73462</c:v>
                </c:pt>
                <c:pt idx="10">
                  <c:v>20.017399999999999</c:v>
                </c:pt>
                <c:pt idx="11">
                  <c:v>20.273430000000001</c:v>
                </c:pt>
                <c:pt idx="12">
                  <c:v>20.31371</c:v>
                </c:pt>
                <c:pt idx="13">
                  <c:v>19.954969999999999</c:v>
                </c:pt>
                <c:pt idx="14">
                  <c:v>20.184170000000002</c:v>
                </c:pt>
                <c:pt idx="15">
                  <c:v>20.04937</c:v>
                </c:pt>
                <c:pt idx="16">
                  <c:v>20.107209999999998</c:v>
                </c:pt>
                <c:pt idx="17">
                  <c:v>20.289739999999998</c:v>
                </c:pt>
                <c:pt idx="18">
                  <c:v>20.19659</c:v>
                </c:pt>
                <c:pt idx="19">
                  <c:v>20.062049999999999</c:v>
                </c:pt>
                <c:pt idx="20">
                  <c:v>19.985910000000001</c:v>
                </c:pt>
                <c:pt idx="21">
                  <c:v>19.930019999999999</c:v>
                </c:pt>
                <c:pt idx="22">
                  <c:v>20.06682</c:v>
                </c:pt>
                <c:pt idx="23">
                  <c:v>20.193629999999999</c:v>
                </c:pt>
                <c:pt idx="24">
                  <c:v>20.393899999999999</c:v>
                </c:pt>
                <c:pt idx="25">
                  <c:v>20.40354</c:v>
                </c:pt>
                <c:pt idx="26">
                  <c:v>20.566590000000001</c:v>
                </c:pt>
                <c:pt idx="27">
                  <c:v>20.773399999999999</c:v>
                </c:pt>
                <c:pt idx="28">
                  <c:v>20.774069999999998</c:v>
                </c:pt>
                <c:pt idx="29">
                  <c:v>21.031659999999999</c:v>
                </c:pt>
                <c:pt idx="30">
                  <c:v>20.983879999999999</c:v>
                </c:pt>
                <c:pt idx="31">
                  <c:v>21.011790000000001</c:v>
                </c:pt>
                <c:pt idx="32">
                  <c:v>21.104649999999999</c:v>
                </c:pt>
                <c:pt idx="33">
                  <c:v>20.962679999999999</c:v>
                </c:pt>
                <c:pt idx="34">
                  <c:v>20.910419999999998</c:v>
                </c:pt>
                <c:pt idx="35">
                  <c:v>20.895510000000002</c:v>
                </c:pt>
                <c:pt idx="36">
                  <c:v>20.87565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DC-4435-AC70-04262DE3795C}"/>
            </c:ext>
          </c:extLst>
        </c:ser>
        <c:ser>
          <c:idx val="3"/>
          <c:order val="3"/>
          <c:tx>
            <c:strRef>
              <c:f>'Figure 7b'!$E$26</c:f>
              <c:strCache>
                <c:ptCount val="1"/>
                <c:pt idx="0">
                  <c:v>US with avg. smoking and obesity rate</c:v>
                </c:pt>
              </c:strCache>
            </c:strRef>
          </c:tx>
          <c:spPr>
            <a:ln w="19050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'Figure 7b'!$A$27:$A$63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'Figure 7b'!$E$27:$E$63</c:f>
              <c:numCache>
                <c:formatCode>General</c:formatCode>
                <c:ptCount val="37"/>
                <c:pt idx="0">
                  <c:v>19.319410000000001</c:v>
                </c:pt>
                <c:pt idx="1">
                  <c:v>19.668150000000001</c:v>
                </c:pt>
                <c:pt idx="2">
                  <c:v>19.916049999999998</c:v>
                </c:pt>
                <c:pt idx="3">
                  <c:v>20.046690000000002</c:v>
                </c:pt>
                <c:pt idx="4">
                  <c:v>20.117809999999999</c:v>
                </c:pt>
                <c:pt idx="5">
                  <c:v>20.199459999999998</c:v>
                </c:pt>
                <c:pt idx="6">
                  <c:v>20.246680000000001</c:v>
                </c:pt>
                <c:pt idx="7">
                  <c:v>20.393650000000001</c:v>
                </c:pt>
                <c:pt idx="8">
                  <c:v>20.290420000000001</c:v>
                </c:pt>
                <c:pt idx="9">
                  <c:v>20.4344</c:v>
                </c:pt>
                <c:pt idx="10">
                  <c:v>20.756029999999999</c:v>
                </c:pt>
                <c:pt idx="11">
                  <c:v>21.02862</c:v>
                </c:pt>
                <c:pt idx="12">
                  <c:v>21.06372</c:v>
                </c:pt>
                <c:pt idx="13">
                  <c:v>20.734909999999999</c:v>
                </c:pt>
                <c:pt idx="14">
                  <c:v>20.97315</c:v>
                </c:pt>
                <c:pt idx="15">
                  <c:v>20.881060000000002</c:v>
                </c:pt>
                <c:pt idx="16">
                  <c:v>20.98302</c:v>
                </c:pt>
                <c:pt idx="17">
                  <c:v>21.207159999999998</c:v>
                </c:pt>
                <c:pt idx="18">
                  <c:v>21.147469999999998</c:v>
                </c:pt>
                <c:pt idx="19">
                  <c:v>21.083570000000002</c:v>
                </c:pt>
                <c:pt idx="20">
                  <c:v>21.066109999999998</c:v>
                </c:pt>
                <c:pt idx="21">
                  <c:v>20.995920000000002</c:v>
                </c:pt>
                <c:pt idx="22">
                  <c:v>21.130680000000002</c:v>
                </c:pt>
                <c:pt idx="23">
                  <c:v>21.240400000000001</c:v>
                </c:pt>
                <c:pt idx="24">
                  <c:v>21.430230000000002</c:v>
                </c:pt>
                <c:pt idx="25">
                  <c:v>21.477060000000002</c:v>
                </c:pt>
                <c:pt idx="26">
                  <c:v>21.679349999999999</c:v>
                </c:pt>
                <c:pt idx="27">
                  <c:v>21.874320000000001</c:v>
                </c:pt>
                <c:pt idx="28">
                  <c:v>21.850269999999998</c:v>
                </c:pt>
                <c:pt idx="29">
                  <c:v>22.107040000000001</c:v>
                </c:pt>
                <c:pt idx="30">
                  <c:v>22.03265</c:v>
                </c:pt>
                <c:pt idx="31">
                  <c:v>22.056509999999999</c:v>
                </c:pt>
                <c:pt idx="32">
                  <c:v>22.156389999999998</c:v>
                </c:pt>
                <c:pt idx="33">
                  <c:v>22.136769999999999</c:v>
                </c:pt>
                <c:pt idx="34">
                  <c:v>22.136230000000001</c:v>
                </c:pt>
                <c:pt idx="35">
                  <c:v>22.04383</c:v>
                </c:pt>
                <c:pt idx="36">
                  <c:v>22.034649999999999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BDC-4435-AC70-04262DE3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134624"/>
        <c:axId val="240135184"/>
      </c:scatterChart>
      <c:valAx>
        <c:axId val="240134624"/>
        <c:scaling>
          <c:orientation val="minMax"/>
          <c:max val="2015"/>
          <c:min val="198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0135184"/>
        <c:crosses val="autoZero"/>
        <c:crossBetween val="midCat"/>
      </c:valAx>
      <c:valAx>
        <c:axId val="240135184"/>
        <c:scaling>
          <c:orientation val="minMax"/>
          <c:max val="25"/>
          <c:min val="1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013462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71828521434814"/>
          <c:y val="0.67137107861517309"/>
          <c:w val="0.62932764654418194"/>
          <c:h val="0.19651262342207224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'Fixed-effect'!$B$2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('Fixed-effect'!$A$28,'Fixed-effect'!$A$27,'Fixed-effect'!$A$26,'Fixed-effect'!$A$25,'Fixed-effect'!$A$24,'Fixed-effect'!$A$23)</c:f>
              <c:strCache>
                <c:ptCount val="6"/>
                <c:pt idx="0">
                  <c:v>Percent of GDP spent on healthcare </c:v>
                </c:pt>
                <c:pt idx="1">
                  <c:v>Percent with some college</c:v>
                </c:pt>
                <c:pt idx="2">
                  <c:v>GINI ratio</c:v>
                </c:pt>
                <c:pt idx="3">
                  <c:v>Percent of population below the poverty rate</c:v>
                </c:pt>
                <c:pt idx="4">
                  <c:v>Percent of adult populationobese</c:v>
                </c:pt>
                <c:pt idx="5">
                  <c:v>Population daily smokers, 10-year lag</c:v>
                </c:pt>
              </c:strCache>
            </c:strRef>
          </c:cat>
          <c:val>
            <c:numRef>
              <c:f>('Fixed-effect'!$B$28,'Fixed-effect'!$B$27,'Fixed-effect'!$B$26,'Fixed-effect'!$B$25,'Fixed-effect'!$B$24,'Fixed-effect'!$B$23)</c:f>
              <c:numCache>
                <c:formatCode>General</c:formatCode>
                <c:ptCount val="6"/>
                <c:pt idx="0">
                  <c:v>7.2999999999999995E-2</c:v>
                </c:pt>
                <c:pt idx="1">
                  <c:v>-1.7999999999999999E-2</c:v>
                </c:pt>
                <c:pt idx="2">
                  <c:v>-0.20899999999999999</c:v>
                </c:pt>
                <c:pt idx="3">
                  <c:v>-4.8800000000000003E-2</c:v>
                </c:pt>
                <c:pt idx="4">
                  <c:v>-7.1999999999999995E-2</c:v>
                </c:pt>
                <c:pt idx="5">
                  <c:v>-6.5600000000000006E-2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D-432F-9B9D-CCDB6E994A1C}"/>
            </c:ext>
          </c:extLst>
        </c:ser>
        <c:ser>
          <c:idx val="1"/>
          <c:order val="1"/>
          <c:tx>
            <c:strRef>
              <c:f>'Fixed-effect'!$D$2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('Fixed-effect'!$A$28,'Fixed-effect'!$A$27,'Fixed-effect'!$A$26,'Fixed-effect'!$A$25,'Fixed-effect'!$A$24,'Fixed-effect'!$A$23)</c:f>
              <c:strCache>
                <c:ptCount val="6"/>
                <c:pt idx="0">
                  <c:v>Percent of GDP spent on healthcare </c:v>
                </c:pt>
                <c:pt idx="1">
                  <c:v>Percent with some college</c:v>
                </c:pt>
                <c:pt idx="2">
                  <c:v>GINI ratio</c:v>
                </c:pt>
                <c:pt idx="3">
                  <c:v>Percent of population below the poverty rate</c:v>
                </c:pt>
                <c:pt idx="4">
                  <c:v>Percent of adult populationobese</c:v>
                </c:pt>
                <c:pt idx="5">
                  <c:v>Population daily smokers, 10-year lag</c:v>
                </c:pt>
              </c:strCache>
            </c:strRef>
          </c:cat>
          <c:val>
            <c:numRef>
              <c:f>('Fixed-effect'!$D$28,'Fixed-effect'!$D$27,'Fixed-effect'!$D$26,'Fixed-effect'!$D$25,'Fixed-effect'!$D$24,'Fixed-effect'!$D$23)</c:f>
              <c:numCache>
                <c:formatCode>General</c:formatCode>
                <c:ptCount val="6"/>
                <c:pt idx="0">
                  <c:v>0.127</c:v>
                </c:pt>
                <c:pt idx="1">
                  <c:v>1.23E-2</c:v>
                </c:pt>
                <c:pt idx="2">
                  <c:v>-0.11</c:v>
                </c:pt>
                <c:pt idx="3">
                  <c:v>0</c:v>
                </c:pt>
                <c:pt idx="4">
                  <c:v>-5.2299999999999999E-2</c:v>
                </c:pt>
                <c:pt idx="5">
                  <c:v>-5.96E-2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35D-432F-9B9D-CCDB6E99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38544"/>
        <c:axId val="240139104"/>
      </c:barChart>
      <c:catAx>
        <c:axId val="240138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240139104"/>
        <c:crosses val="autoZero"/>
        <c:auto val="1"/>
        <c:lblAlgn val="ctr"/>
        <c:lblOffset val="100"/>
        <c:noMultiLvlLbl val="0"/>
      </c:catAx>
      <c:valAx>
        <c:axId val="240139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Life Exectancy</a:t>
                </a:r>
                <a:r>
                  <a:rPr lang="en-US" b="0" baseline="0"/>
                  <a:t> at 65 (years)</a:t>
                </a:r>
                <a:endParaRPr lang="en-US" b="0"/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crossAx val="240138544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80451487314085701"/>
          <c:y val="5.9194788151481097E-2"/>
          <c:w val="0.132298556430446"/>
          <c:h val="0.13463629546306699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'Fixed-effect'!$B$2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3A5-40D1-B0C9-927DB67BA612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3A5-40D1-B0C9-927DB67BA612}"/>
              </c:ext>
            </c:extLst>
          </c:dPt>
          <c:cat>
            <c:strRef>
              <c:f>('Fixed-effect'!$A$28,'Fixed-effect'!$A$27,'Fixed-effect'!$A$26,'Fixed-effect'!$A$25,'Fixed-effect'!$A$24,'Fixed-effect'!$A$23)</c:f>
              <c:strCache>
                <c:ptCount val="6"/>
                <c:pt idx="0">
                  <c:v>Percent of GDP spent on healthcare </c:v>
                </c:pt>
                <c:pt idx="1">
                  <c:v>Percent with some college</c:v>
                </c:pt>
                <c:pt idx="2">
                  <c:v>GINI ratio</c:v>
                </c:pt>
                <c:pt idx="3">
                  <c:v>Percent of population below the poverty rate</c:v>
                </c:pt>
                <c:pt idx="4">
                  <c:v>Percent of adult populationobese</c:v>
                </c:pt>
                <c:pt idx="5">
                  <c:v>Population daily smokers, 10-year lag</c:v>
                </c:pt>
              </c:strCache>
            </c:strRef>
          </c:cat>
          <c:val>
            <c:numRef>
              <c:f>('Fixed-effect'!$F$28,'Fixed-effect'!$F$27,'Fixed-effect'!$F$26,'Fixed-effect'!$F$25,'Fixed-effect'!$F$24,'Fixed-effect'!$F$23)</c:f>
              <c:numCache>
                <c:formatCode>General</c:formatCode>
                <c:ptCount val="6"/>
                <c:pt idx="0">
                  <c:v>6.0400000000000004E-4</c:v>
                </c:pt>
                <c:pt idx="1">
                  <c:v>4.7999999999999994E-5</c:v>
                </c:pt>
                <c:pt idx="2">
                  <c:v>-2.1800000000000001E-3</c:v>
                </c:pt>
                <c:pt idx="3">
                  <c:v>7.0099999999999991E-4</c:v>
                </c:pt>
                <c:pt idx="4">
                  <c:v>-3.2599999999999996E-4</c:v>
                </c:pt>
                <c:pt idx="5">
                  <c:v>-5.3099999999999996E-5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3A5-40D1-B0C9-927DB67BA612}"/>
            </c:ext>
          </c:extLst>
        </c:ser>
        <c:ser>
          <c:idx val="1"/>
          <c:order val="1"/>
          <c:tx>
            <c:strRef>
              <c:f>'Fixed-effect'!$D$2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3A5-40D1-B0C9-927DB67BA612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83A5-40D1-B0C9-927DB67BA612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3A5-40D1-B0C9-927DB67BA612}"/>
              </c:ext>
            </c:extLst>
          </c:dPt>
          <c:cat>
            <c:strRef>
              <c:f>('Fixed-effect'!$A$28,'Fixed-effect'!$A$27,'Fixed-effect'!$A$26,'Fixed-effect'!$A$25,'Fixed-effect'!$A$24,'Fixed-effect'!$A$23)</c:f>
              <c:strCache>
                <c:ptCount val="6"/>
                <c:pt idx="0">
                  <c:v>Percent of GDP spent on healthcare </c:v>
                </c:pt>
                <c:pt idx="1">
                  <c:v>Percent with some college</c:v>
                </c:pt>
                <c:pt idx="2">
                  <c:v>GINI ratio</c:v>
                </c:pt>
                <c:pt idx="3">
                  <c:v>Percent of population below the poverty rate</c:v>
                </c:pt>
                <c:pt idx="4">
                  <c:v>Percent of adult populationobese</c:v>
                </c:pt>
                <c:pt idx="5">
                  <c:v>Population daily smokers, 10-year lag</c:v>
                </c:pt>
              </c:strCache>
            </c:strRef>
          </c:cat>
          <c:val>
            <c:numRef>
              <c:f>('Fixed-effect'!$H$28,'Fixed-effect'!$H$27,'Fixed-effect'!$H$26,'Fixed-effect'!$H$25,'Fixed-effect'!$H$24,'Fixed-effect'!$H$23)</c:f>
              <c:numCache>
                <c:formatCode>General</c:formatCode>
                <c:ptCount val="6"/>
                <c:pt idx="0">
                  <c:v>3.9500000000000001E-4</c:v>
                </c:pt>
                <c:pt idx="1">
                  <c:v>5.2599999999999998E-5</c:v>
                </c:pt>
                <c:pt idx="2">
                  <c:v>-2.1299999999999999E-3</c:v>
                </c:pt>
                <c:pt idx="3">
                  <c:v>6.9300000000000004E-4</c:v>
                </c:pt>
                <c:pt idx="4">
                  <c:v>2.09E-5</c:v>
                </c:pt>
                <c:pt idx="5">
                  <c:v>-6.19E-6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3A5-40D1-B0C9-927DB67BA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142464"/>
        <c:axId val="240143024"/>
      </c:barChart>
      <c:catAx>
        <c:axId val="2401424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240143024"/>
        <c:crosses val="autoZero"/>
        <c:auto val="1"/>
        <c:lblAlgn val="ctr"/>
        <c:lblOffset val="100"/>
        <c:noMultiLvlLbl val="0"/>
      </c:catAx>
      <c:valAx>
        <c:axId val="2401430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Improvement in Life Expectancy at 65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240142464"/>
        <c:crosses val="autoZero"/>
        <c:crossBetween val="between"/>
        <c:majorUnit val="1E-3"/>
      </c:valAx>
    </c:plotArea>
    <c:legend>
      <c:legendPos val="r"/>
      <c:layout>
        <c:manualLayout>
          <c:xMode val="edge"/>
          <c:yMode val="edge"/>
          <c:x val="0.48507042869641298"/>
          <c:y val="5.9194923866839902E-2"/>
          <c:w val="0.132298556430446"/>
          <c:h val="0.15231580900872199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'Counterfactual new'!$B$1</c:f>
              <c:strCache>
                <c:ptCount val="1"/>
                <c:pt idx="0">
                  <c:v>US LE 65 Women</c:v>
                </c:pt>
              </c:strCache>
            </c:strRef>
          </c:tx>
          <c:spPr>
            <a:ln w="1905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new'!$B$3:$B$39</c:f>
              <c:numCache>
                <c:formatCode>General</c:formatCode>
                <c:ptCount val="37"/>
                <c:pt idx="0">
                  <c:v>18.299999</c:v>
                </c:pt>
                <c:pt idx="1">
                  <c:v>18.600000000000001</c:v>
                </c:pt>
                <c:pt idx="2">
                  <c:v>18.799999</c:v>
                </c:pt>
                <c:pt idx="3">
                  <c:v>18.600000000000001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18.600000000000001</c:v>
                </c:pt>
                <c:pt idx="7">
                  <c:v>18.700001</c:v>
                </c:pt>
                <c:pt idx="8">
                  <c:v>18.600000000000001</c:v>
                </c:pt>
                <c:pt idx="9">
                  <c:v>18.799999</c:v>
                </c:pt>
                <c:pt idx="10">
                  <c:v>18.899999999999999</c:v>
                </c:pt>
                <c:pt idx="11">
                  <c:v>19.100000000000001</c:v>
                </c:pt>
                <c:pt idx="12">
                  <c:v>19.200001</c:v>
                </c:pt>
                <c:pt idx="13">
                  <c:v>18.899999999999999</c:v>
                </c:pt>
                <c:pt idx="14">
                  <c:v>19</c:v>
                </c:pt>
                <c:pt idx="15">
                  <c:v>18.899999999999999</c:v>
                </c:pt>
                <c:pt idx="16">
                  <c:v>19</c:v>
                </c:pt>
                <c:pt idx="17">
                  <c:v>19.200001</c:v>
                </c:pt>
                <c:pt idx="18">
                  <c:v>19.200001</c:v>
                </c:pt>
                <c:pt idx="19">
                  <c:v>19.100000000000001</c:v>
                </c:pt>
                <c:pt idx="20">
                  <c:v>19</c:v>
                </c:pt>
                <c:pt idx="21">
                  <c:v>19</c:v>
                </c:pt>
                <c:pt idx="22">
                  <c:v>19.100000000000001</c:v>
                </c:pt>
                <c:pt idx="23">
                  <c:v>19.200001</c:v>
                </c:pt>
                <c:pt idx="24">
                  <c:v>19.5</c:v>
                </c:pt>
                <c:pt idx="25">
                  <c:v>19.5</c:v>
                </c:pt>
                <c:pt idx="26">
                  <c:v>19.700001</c:v>
                </c:pt>
                <c:pt idx="27">
                  <c:v>19.899999999999999</c:v>
                </c:pt>
                <c:pt idx="28">
                  <c:v>20</c:v>
                </c:pt>
                <c:pt idx="29">
                  <c:v>20.299999</c:v>
                </c:pt>
                <c:pt idx="30">
                  <c:v>20.299999</c:v>
                </c:pt>
                <c:pt idx="31">
                  <c:v>20.399999999999999</c:v>
                </c:pt>
                <c:pt idx="32">
                  <c:v>20.5</c:v>
                </c:pt>
                <c:pt idx="33">
                  <c:v>20.5</c:v>
                </c:pt>
                <c:pt idx="34">
                  <c:v>20.5</c:v>
                </c:pt>
                <c:pt idx="35">
                  <c:v>20.5</c:v>
                </c:pt>
                <c:pt idx="36">
                  <c:v>20.5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2F-4544-A05F-728E90935E8C}"/>
            </c:ext>
          </c:extLst>
        </c:ser>
        <c:ser>
          <c:idx val="1"/>
          <c:order val="1"/>
          <c:tx>
            <c:strRef>
              <c:f>'Counterfactual new'!$C$1</c:f>
              <c:strCache>
                <c:ptCount val="1"/>
                <c:pt idx="0">
                  <c:v>Avg LE 65 Other Countries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new'!$C$3:$C$39</c:f>
              <c:numCache>
                <c:formatCode>General</c:formatCode>
                <c:ptCount val="37"/>
                <c:pt idx="0">
                  <c:v>17.611111000000001</c:v>
                </c:pt>
                <c:pt idx="1">
                  <c:v>17.755555999999999</c:v>
                </c:pt>
                <c:pt idx="2">
                  <c:v>17.944444000000001</c:v>
                </c:pt>
                <c:pt idx="3">
                  <c:v>18</c:v>
                </c:pt>
                <c:pt idx="4">
                  <c:v>18.222221999999999</c:v>
                </c:pt>
                <c:pt idx="5">
                  <c:v>18.3</c:v>
                </c:pt>
                <c:pt idx="6">
                  <c:v>18.422222000000001</c:v>
                </c:pt>
                <c:pt idx="7">
                  <c:v>18.8</c:v>
                </c:pt>
                <c:pt idx="8">
                  <c:v>18.811111</c:v>
                </c:pt>
                <c:pt idx="9">
                  <c:v>18.944445000000002</c:v>
                </c:pt>
                <c:pt idx="10">
                  <c:v>19.066666000000001</c:v>
                </c:pt>
                <c:pt idx="11">
                  <c:v>19.177778</c:v>
                </c:pt>
                <c:pt idx="12">
                  <c:v>19.433333000000001</c:v>
                </c:pt>
                <c:pt idx="13">
                  <c:v>19.427778</c:v>
                </c:pt>
                <c:pt idx="14">
                  <c:v>19.666667</c:v>
                </c:pt>
                <c:pt idx="15">
                  <c:v>19.677778</c:v>
                </c:pt>
                <c:pt idx="16">
                  <c:v>19.833333</c:v>
                </c:pt>
                <c:pt idx="17">
                  <c:v>20.011111</c:v>
                </c:pt>
                <c:pt idx="18">
                  <c:v>20.133333</c:v>
                </c:pt>
                <c:pt idx="19">
                  <c:v>20.155556000000001</c:v>
                </c:pt>
                <c:pt idx="20">
                  <c:v>20.422222000000001</c:v>
                </c:pt>
                <c:pt idx="21">
                  <c:v>20.633333</c:v>
                </c:pt>
                <c:pt idx="22">
                  <c:v>20.622222000000001</c:v>
                </c:pt>
                <c:pt idx="23">
                  <c:v>20.555555999999999</c:v>
                </c:pt>
                <c:pt idx="24">
                  <c:v>21.066666000000001</c:v>
                </c:pt>
                <c:pt idx="25">
                  <c:v>21.077777999999999</c:v>
                </c:pt>
                <c:pt idx="26">
                  <c:v>21.455556000000001</c:v>
                </c:pt>
                <c:pt idx="27">
                  <c:v>21.6</c:v>
                </c:pt>
                <c:pt idx="28">
                  <c:v>21.633334000000001</c:v>
                </c:pt>
                <c:pt idx="29">
                  <c:v>21.888888999999999</c:v>
                </c:pt>
                <c:pt idx="30">
                  <c:v>22.011111</c:v>
                </c:pt>
                <c:pt idx="31">
                  <c:v>22.188889</c:v>
                </c:pt>
                <c:pt idx="32">
                  <c:v>22.1</c:v>
                </c:pt>
                <c:pt idx="33">
                  <c:v>22.311111</c:v>
                </c:pt>
                <c:pt idx="34">
                  <c:v>22.544445</c:v>
                </c:pt>
                <c:pt idx="35">
                  <c:v>22.777778000000001</c:v>
                </c:pt>
                <c:pt idx="36">
                  <c:v>23.011111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2F-4544-A05F-728E90935E8C}"/>
            </c:ext>
          </c:extLst>
        </c:ser>
        <c:ser>
          <c:idx val="2"/>
          <c:order val="2"/>
          <c:tx>
            <c:strRef>
              <c:f>'Counterfactual new'!$D$1</c:f>
              <c:strCache>
                <c:ptCount val="1"/>
                <c:pt idx="0">
                  <c:v>US + Avg Smoking</c:v>
                </c:pt>
              </c:strCache>
            </c:strRef>
          </c:tx>
          <c:spPr>
            <a:ln w="1905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new'!$D$3:$D$39</c:f>
              <c:numCache>
                <c:formatCode>General</c:formatCode>
                <c:ptCount val="37"/>
                <c:pt idx="0">
                  <c:v>18.946750000000002</c:v>
                </c:pt>
                <c:pt idx="1">
                  <c:v>19.26435</c:v>
                </c:pt>
                <c:pt idx="2">
                  <c:v>19.481940000000002</c:v>
                </c:pt>
                <c:pt idx="3">
                  <c:v>19.262239999999998</c:v>
                </c:pt>
                <c:pt idx="4">
                  <c:v>19.22598</c:v>
                </c:pt>
                <c:pt idx="5">
                  <c:v>19.348400000000002</c:v>
                </c:pt>
                <c:pt idx="6">
                  <c:v>19.385929999999998</c:v>
                </c:pt>
                <c:pt idx="7">
                  <c:v>19.445930000000001</c:v>
                </c:pt>
                <c:pt idx="8">
                  <c:v>19.30659</c:v>
                </c:pt>
                <c:pt idx="9">
                  <c:v>19.593119999999999</c:v>
                </c:pt>
                <c:pt idx="10">
                  <c:v>19.669809999999998</c:v>
                </c:pt>
                <c:pt idx="11">
                  <c:v>19.84158</c:v>
                </c:pt>
                <c:pt idx="12">
                  <c:v>19.929870000000001</c:v>
                </c:pt>
                <c:pt idx="13">
                  <c:v>19.567489999999999</c:v>
                </c:pt>
                <c:pt idx="14">
                  <c:v>19.644359999999999</c:v>
                </c:pt>
                <c:pt idx="15">
                  <c:v>19.56033</c:v>
                </c:pt>
                <c:pt idx="16">
                  <c:v>19.622900000000001</c:v>
                </c:pt>
                <c:pt idx="17">
                  <c:v>19.847549999999998</c:v>
                </c:pt>
                <c:pt idx="18">
                  <c:v>19.865500000000001</c:v>
                </c:pt>
                <c:pt idx="19">
                  <c:v>19.698709999999998</c:v>
                </c:pt>
                <c:pt idx="20">
                  <c:v>19.605160000000001</c:v>
                </c:pt>
                <c:pt idx="21">
                  <c:v>19.58042</c:v>
                </c:pt>
                <c:pt idx="22">
                  <c:v>19.684979999999999</c:v>
                </c:pt>
                <c:pt idx="23">
                  <c:v>19.718450000000001</c:v>
                </c:pt>
                <c:pt idx="24">
                  <c:v>19.99005</c:v>
                </c:pt>
                <c:pt idx="25">
                  <c:v>19.95804</c:v>
                </c:pt>
                <c:pt idx="26">
                  <c:v>20.109760000000001</c:v>
                </c:pt>
                <c:pt idx="27">
                  <c:v>20.304970000000001</c:v>
                </c:pt>
                <c:pt idx="28">
                  <c:v>20.309889999999999</c:v>
                </c:pt>
                <c:pt idx="29">
                  <c:v>20.57488</c:v>
                </c:pt>
                <c:pt idx="30">
                  <c:v>20.564900000000002</c:v>
                </c:pt>
                <c:pt idx="31">
                  <c:v>20.651599999999998</c:v>
                </c:pt>
                <c:pt idx="32">
                  <c:v>20.772680000000001</c:v>
                </c:pt>
                <c:pt idx="33">
                  <c:v>20.789490000000001</c:v>
                </c:pt>
                <c:pt idx="34">
                  <c:v>20.689409999999999</c:v>
                </c:pt>
                <c:pt idx="35">
                  <c:v>20.694269999999999</c:v>
                </c:pt>
                <c:pt idx="36">
                  <c:v>20.71181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2F-4544-A05F-728E90935E8C}"/>
            </c:ext>
          </c:extLst>
        </c:ser>
        <c:ser>
          <c:idx val="3"/>
          <c:order val="3"/>
          <c:tx>
            <c:strRef>
              <c:f>'Counterfactual new'!$E$1</c:f>
              <c:strCache>
                <c:ptCount val="1"/>
                <c:pt idx="0">
                  <c:v>US + Avg Obesity</c:v>
                </c:pt>
              </c:strCache>
            </c:strRef>
          </c:tx>
          <c:spPr>
            <a:ln w="19050" cap="rnd">
              <a:solidFill>
                <a:srgbClr val="80000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new'!$E$3:$E$39</c:f>
              <c:numCache>
                <c:formatCode>General</c:formatCode>
                <c:ptCount val="37"/>
                <c:pt idx="0">
                  <c:v>19.04983</c:v>
                </c:pt>
                <c:pt idx="1">
                  <c:v>19.372990000000001</c:v>
                </c:pt>
                <c:pt idx="2">
                  <c:v>19.59498</c:v>
                </c:pt>
                <c:pt idx="3">
                  <c:v>19.422180000000001</c:v>
                </c:pt>
                <c:pt idx="4">
                  <c:v>19.442450000000001</c:v>
                </c:pt>
                <c:pt idx="5">
                  <c:v>19.474830000000001</c:v>
                </c:pt>
                <c:pt idx="6">
                  <c:v>19.50375</c:v>
                </c:pt>
                <c:pt idx="7">
                  <c:v>19.63233</c:v>
                </c:pt>
                <c:pt idx="8">
                  <c:v>19.568490000000001</c:v>
                </c:pt>
                <c:pt idx="9">
                  <c:v>19.765879999999999</c:v>
                </c:pt>
                <c:pt idx="10">
                  <c:v>19.91949</c:v>
                </c:pt>
                <c:pt idx="11">
                  <c:v>20.14235</c:v>
                </c:pt>
                <c:pt idx="12">
                  <c:v>20.235209999999999</c:v>
                </c:pt>
                <c:pt idx="13">
                  <c:v>19.976510000000001</c:v>
                </c:pt>
                <c:pt idx="14">
                  <c:v>20.088989999999999</c:v>
                </c:pt>
                <c:pt idx="15">
                  <c:v>20.047930000000001</c:v>
                </c:pt>
                <c:pt idx="16">
                  <c:v>20.208829999999999</c:v>
                </c:pt>
                <c:pt idx="17">
                  <c:v>20.466259999999998</c:v>
                </c:pt>
                <c:pt idx="18">
                  <c:v>20.512450000000001</c:v>
                </c:pt>
                <c:pt idx="19">
                  <c:v>20.50994</c:v>
                </c:pt>
                <c:pt idx="20">
                  <c:v>20.490950000000002</c:v>
                </c:pt>
                <c:pt idx="21">
                  <c:v>20.471209999999999</c:v>
                </c:pt>
                <c:pt idx="22">
                  <c:v>20.568390000000001</c:v>
                </c:pt>
                <c:pt idx="23">
                  <c:v>20.6448</c:v>
                </c:pt>
                <c:pt idx="24">
                  <c:v>20.93038</c:v>
                </c:pt>
                <c:pt idx="25">
                  <c:v>20.981719999999999</c:v>
                </c:pt>
                <c:pt idx="26">
                  <c:v>21.235869999999998</c:v>
                </c:pt>
                <c:pt idx="27">
                  <c:v>21.419530000000002</c:v>
                </c:pt>
                <c:pt idx="28">
                  <c:v>21.485430000000001</c:v>
                </c:pt>
                <c:pt idx="29">
                  <c:v>21.784279999999999</c:v>
                </c:pt>
                <c:pt idx="30">
                  <c:v>21.74756</c:v>
                </c:pt>
                <c:pt idx="31">
                  <c:v>21.84198</c:v>
                </c:pt>
                <c:pt idx="32">
                  <c:v>21.95166</c:v>
                </c:pt>
                <c:pt idx="33">
                  <c:v>22.120529999999999</c:v>
                </c:pt>
                <c:pt idx="34">
                  <c:v>22.191929999999999</c:v>
                </c:pt>
                <c:pt idx="35">
                  <c:v>22.084959999999999</c:v>
                </c:pt>
                <c:pt idx="36">
                  <c:v>22.099699999999999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2F-4544-A05F-728E90935E8C}"/>
            </c:ext>
          </c:extLst>
        </c:ser>
        <c:ser>
          <c:idx val="4"/>
          <c:order val="4"/>
          <c:tx>
            <c:strRef>
              <c:f>'Counterfactual new'!$F$1</c:f>
              <c:strCache>
                <c:ptCount val="1"/>
                <c:pt idx="0">
                  <c:v>US + Avg Smoking and Obesity</c:v>
                </c:pt>
              </c:strCache>
            </c:strRef>
          </c:tx>
          <c:spPr>
            <a:ln w="19050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new'!$F$3:$F$39</c:f>
              <c:numCache>
                <c:formatCode>General</c:formatCode>
                <c:ptCount val="37"/>
                <c:pt idx="0">
                  <c:v>19.696580000000001</c:v>
                </c:pt>
                <c:pt idx="1">
                  <c:v>20.037330000000001</c:v>
                </c:pt>
                <c:pt idx="2">
                  <c:v>20.27693</c:v>
                </c:pt>
                <c:pt idx="3">
                  <c:v>20.084409999999998</c:v>
                </c:pt>
                <c:pt idx="4">
                  <c:v>20.068429999999999</c:v>
                </c:pt>
                <c:pt idx="5">
                  <c:v>20.223230000000001</c:v>
                </c:pt>
                <c:pt idx="6">
                  <c:v>20.289680000000001</c:v>
                </c:pt>
                <c:pt idx="7">
                  <c:v>20.378260000000001</c:v>
                </c:pt>
                <c:pt idx="8">
                  <c:v>20.275069999999999</c:v>
                </c:pt>
                <c:pt idx="9">
                  <c:v>20.559000000000001</c:v>
                </c:pt>
                <c:pt idx="10">
                  <c:v>20.689309999999999</c:v>
                </c:pt>
                <c:pt idx="11">
                  <c:v>20.883929999999999</c:v>
                </c:pt>
                <c:pt idx="12">
                  <c:v>20.96508</c:v>
                </c:pt>
                <c:pt idx="13">
                  <c:v>20.643999999999998</c:v>
                </c:pt>
                <c:pt idx="14">
                  <c:v>20.733339999999998</c:v>
                </c:pt>
                <c:pt idx="15">
                  <c:v>20.708269999999999</c:v>
                </c:pt>
                <c:pt idx="16">
                  <c:v>20.83173</c:v>
                </c:pt>
                <c:pt idx="17">
                  <c:v>21.113810000000001</c:v>
                </c:pt>
                <c:pt idx="18">
                  <c:v>21.177949999999999</c:v>
                </c:pt>
                <c:pt idx="19">
                  <c:v>21.108650000000001</c:v>
                </c:pt>
                <c:pt idx="20">
                  <c:v>21.096109999999999</c:v>
                </c:pt>
                <c:pt idx="21">
                  <c:v>21.051629999999999</c:v>
                </c:pt>
                <c:pt idx="22">
                  <c:v>21.153369999999999</c:v>
                </c:pt>
                <c:pt idx="23">
                  <c:v>21.163250000000001</c:v>
                </c:pt>
                <c:pt idx="24">
                  <c:v>21.42043</c:v>
                </c:pt>
                <c:pt idx="25">
                  <c:v>21.43976</c:v>
                </c:pt>
                <c:pt idx="26">
                  <c:v>21.645630000000001</c:v>
                </c:pt>
                <c:pt idx="27">
                  <c:v>21.8245</c:v>
                </c:pt>
                <c:pt idx="28">
                  <c:v>21.79533</c:v>
                </c:pt>
                <c:pt idx="29">
                  <c:v>22.059159999999999</c:v>
                </c:pt>
                <c:pt idx="30">
                  <c:v>22.012460000000001</c:v>
                </c:pt>
                <c:pt idx="31">
                  <c:v>22.093579999999999</c:v>
                </c:pt>
                <c:pt idx="32">
                  <c:v>22.224340000000002</c:v>
                </c:pt>
                <c:pt idx="33">
                  <c:v>22.410019999999999</c:v>
                </c:pt>
                <c:pt idx="34">
                  <c:v>22.381340000000002</c:v>
                </c:pt>
                <c:pt idx="35">
                  <c:v>22.279229999999998</c:v>
                </c:pt>
                <c:pt idx="36">
                  <c:v>22.311509999999998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02F-4544-A05F-728E9093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09664"/>
        <c:axId val="242610224"/>
      </c:scatterChart>
      <c:valAx>
        <c:axId val="24260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2610224"/>
        <c:crosses val="autoZero"/>
        <c:crossBetween val="midCat"/>
      </c:valAx>
      <c:valAx>
        <c:axId val="242610224"/>
        <c:scaling>
          <c:orientation val="minMax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26096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'Counterfactual new'!$G$1</c:f>
              <c:strCache>
                <c:ptCount val="1"/>
                <c:pt idx="0">
                  <c:v>US LE 65 Men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new'!$G$3:$G$39</c:f>
              <c:numCache>
                <c:formatCode>General</c:formatCode>
                <c:ptCount val="37"/>
                <c:pt idx="0">
                  <c:v>14.1</c:v>
                </c:pt>
                <c:pt idx="1">
                  <c:v>14.4</c:v>
                </c:pt>
                <c:pt idx="2">
                  <c:v>14.5</c:v>
                </c:pt>
                <c:pt idx="3">
                  <c:v>14.5</c:v>
                </c:pt>
                <c:pt idx="4">
                  <c:v>14.6</c:v>
                </c:pt>
                <c:pt idx="5">
                  <c:v>14.6</c:v>
                </c:pt>
                <c:pt idx="6">
                  <c:v>14.7</c:v>
                </c:pt>
                <c:pt idx="7">
                  <c:v>14.8</c:v>
                </c:pt>
                <c:pt idx="8">
                  <c:v>14.9</c:v>
                </c:pt>
                <c:pt idx="9">
                  <c:v>15.2</c:v>
                </c:pt>
                <c:pt idx="10">
                  <c:v>15.1</c:v>
                </c:pt>
                <c:pt idx="11">
                  <c:v>15.3</c:v>
                </c:pt>
                <c:pt idx="12">
                  <c:v>15.4</c:v>
                </c:pt>
                <c:pt idx="13">
                  <c:v>15.3</c:v>
                </c:pt>
                <c:pt idx="14">
                  <c:v>15.5</c:v>
                </c:pt>
                <c:pt idx="15">
                  <c:v>15.6</c:v>
                </c:pt>
                <c:pt idx="16">
                  <c:v>15.7</c:v>
                </c:pt>
                <c:pt idx="17">
                  <c:v>15.9</c:v>
                </c:pt>
                <c:pt idx="18">
                  <c:v>16</c:v>
                </c:pt>
                <c:pt idx="19">
                  <c:v>16.100000000000001</c:v>
                </c:pt>
                <c:pt idx="20">
                  <c:v>16</c:v>
                </c:pt>
                <c:pt idx="21">
                  <c:v>16.200001</c:v>
                </c:pt>
                <c:pt idx="22">
                  <c:v>16.200001</c:v>
                </c:pt>
                <c:pt idx="23">
                  <c:v>16.399999999999999</c:v>
                </c:pt>
                <c:pt idx="24">
                  <c:v>16.700001</c:v>
                </c:pt>
                <c:pt idx="25">
                  <c:v>16.799999</c:v>
                </c:pt>
                <c:pt idx="26">
                  <c:v>17</c:v>
                </c:pt>
                <c:pt idx="27">
                  <c:v>17.200001</c:v>
                </c:pt>
                <c:pt idx="28">
                  <c:v>17.299999</c:v>
                </c:pt>
                <c:pt idx="29">
                  <c:v>17.700001</c:v>
                </c:pt>
                <c:pt idx="30">
                  <c:v>17.700001</c:v>
                </c:pt>
                <c:pt idx="31">
                  <c:v>17.799999</c:v>
                </c:pt>
                <c:pt idx="32">
                  <c:v>17.899999999999999</c:v>
                </c:pt>
                <c:pt idx="33">
                  <c:v>17.899999999999999</c:v>
                </c:pt>
                <c:pt idx="34">
                  <c:v>18</c:v>
                </c:pt>
                <c:pt idx="35">
                  <c:v>18.100000000000001</c:v>
                </c:pt>
                <c:pt idx="36">
                  <c:v>18.200001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F0-48EC-AF5A-1683E52030C8}"/>
            </c:ext>
          </c:extLst>
        </c:ser>
        <c:ser>
          <c:idx val="1"/>
          <c:order val="1"/>
          <c:tx>
            <c:strRef>
              <c:f>'Counterfactual new'!$H$1</c:f>
              <c:strCache>
                <c:ptCount val="1"/>
                <c:pt idx="0">
                  <c:v>Avg LE 65 Other Countries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new'!$H$3:$H$39</c:f>
              <c:numCache>
                <c:formatCode>General</c:formatCode>
                <c:ptCount val="37"/>
                <c:pt idx="0">
                  <c:v>13.711111000000001</c:v>
                </c:pt>
                <c:pt idx="1">
                  <c:v>13.922222</c:v>
                </c:pt>
                <c:pt idx="2">
                  <c:v>14.077778</c:v>
                </c:pt>
                <c:pt idx="3">
                  <c:v>14.122222000000001</c:v>
                </c:pt>
                <c:pt idx="4">
                  <c:v>14.288888999999999</c:v>
                </c:pt>
                <c:pt idx="5">
                  <c:v>14.344443999999999</c:v>
                </c:pt>
                <c:pt idx="6">
                  <c:v>14.522221999999999</c:v>
                </c:pt>
                <c:pt idx="7">
                  <c:v>14.777778</c:v>
                </c:pt>
                <c:pt idx="8">
                  <c:v>14.844443999999999</c:v>
                </c:pt>
                <c:pt idx="9">
                  <c:v>14.944445</c:v>
                </c:pt>
                <c:pt idx="10">
                  <c:v>15.077778</c:v>
                </c:pt>
                <c:pt idx="11">
                  <c:v>15.2</c:v>
                </c:pt>
                <c:pt idx="12">
                  <c:v>15.388889000000001</c:v>
                </c:pt>
                <c:pt idx="13">
                  <c:v>15.388889000000001</c:v>
                </c:pt>
                <c:pt idx="14">
                  <c:v>15.622222000000001</c:v>
                </c:pt>
                <c:pt idx="15">
                  <c:v>15.588889</c:v>
                </c:pt>
                <c:pt idx="16">
                  <c:v>15.733333</c:v>
                </c:pt>
                <c:pt idx="17">
                  <c:v>15.933332999999999</c:v>
                </c:pt>
                <c:pt idx="18">
                  <c:v>16.033334</c:v>
                </c:pt>
                <c:pt idx="19">
                  <c:v>16.155556000000001</c:v>
                </c:pt>
                <c:pt idx="20">
                  <c:v>16.455556000000001</c:v>
                </c:pt>
                <c:pt idx="21">
                  <c:v>16.722221999999999</c:v>
                </c:pt>
                <c:pt idx="22">
                  <c:v>16.8</c:v>
                </c:pt>
                <c:pt idx="23">
                  <c:v>16.844445</c:v>
                </c:pt>
                <c:pt idx="24">
                  <c:v>17.255555999999999</c:v>
                </c:pt>
                <c:pt idx="25">
                  <c:v>17.366667</c:v>
                </c:pt>
                <c:pt idx="26">
                  <c:v>17.744444000000001</c:v>
                </c:pt>
                <c:pt idx="27">
                  <c:v>17.877777999999999</c:v>
                </c:pt>
                <c:pt idx="28">
                  <c:v>18.022221999999999</c:v>
                </c:pt>
                <c:pt idx="29">
                  <c:v>18.222221999999999</c:v>
                </c:pt>
                <c:pt idx="30">
                  <c:v>18.377777999999999</c:v>
                </c:pt>
                <c:pt idx="31">
                  <c:v>18.644445000000001</c:v>
                </c:pt>
                <c:pt idx="32">
                  <c:v>18.633334000000001</c:v>
                </c:pt>
                <c:pt idx="33">
                  <c:v>18.833334000000001</c:v>
                </c:pt>
                <c:pt idx="34">
                  <c:v>19.044445</c:v>
                </c:pt>
                <c:pt idx="35">
                  <c:v>19.255555000000001</c:v>
                </c:pt>
                <c:pt idx="36">
                  <c:v>19.466666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F0-48EC-AF5A-1683E52030C8}"/>
            </c:ext>
          </c:extLst>
        </c:ser>
        <c:ser>
          <c:idx val="2"/>
          <c:order val="2"/>
          <c:tx>
            <c:strRef>
              <c:f>'Counterfactual new'!$I$1</c:f>
              <c:strCache>
                <c:ptCount val="1"/>
                <c:pt idx="0">
                  <c:v>US + Avg Smoking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new'!$I$3:$I$39</c:f>
              <c:numCache>
                <c:formatCode>General</c:formatCode>
                <c:ptCount val="37"/>
                <c:pt idx="0">
                  <c:v>14.38383</c:v>
                </c:pt>
                <c:pt idx="1">
                  <c:v>14.699009999999999</c:v>
                </c:pt>
                <c:pt idx="2">
                  <c:v>14.81418</c:v>
                </c:pt>
                <c:pt idx="3">
                  <c:v>14.80592</c:v>
                </c:pt>
                <c:pt idx="4">
                  <c:v>14.82451</c:v>
                </c:pt>
                <c:pt idx="5">
                  <c:v>14.78851</c:v>
                </c:pt>
                <c:pt idx="6">
                  <c:v>14.895569999999999</c:v>
                </c:pt>
                <c:pt idx="7">
                  <c:v>14.977600000000001</c:v>
                </c:pt>
                <c:pt idx="8">
                  <c:v>15.057740000000001</c:v>
                </c:pt>
                <c:pt idx="9">
                  <c:v>15.273569999999999</c:v>
                </c:pt>
                <c:pt idx="10">
                  <c:v>15.21293</c:v>
                </c:pt>
                <c:pt idx="11">
                  <c:v>15.369859999999999</c:v>
                </c:pt>
                <c:pt idx="12">
                  <c:v>15.45628</c:v>
                </c:pt>
                <c:pt idx="13">
                  <c:v>15.37372</c:v>
                </c:pt>
                <c:pt idx="14">
                  <c:v>15.59257</c:v>
                </c:pt>
                <c:pt idx="15">
                  <c:v>15.672219999999999</c:v>
                </c:pt>
                <c:pt idx="16">
                  <c:v>15.77192</c:v>
                </c:pt>
                <c:pt idx="17">
                  <c:v>15.94272</c:v>
                </c:pt>
                <c:pt idx="18">
                  <c:v>16.018979999999999</c:v>
                </c:pt>
                <c:pt idx="19">
                  <c:v>16.11965</c:v>
                </c:pt>
                <c:pt idx="20">
                  <c:v>16.031469999999999</c:v>
                </c:pt>
                <c:pt idx="21">
                  <c:v>16.247399999999999</c:v>
                </c:pt>
                <c:pt idx="22">
                  <c:v>16.253219999999999</c:v>
                </c:pt>
                <c:pt idx="23">
                  <c:v>16.42587</c:v>
                </c:pt>
                <c:pt idx="24">
                  <c:v>16.72747</c:v>
                </c:pt>
                <c:pt idx="25">
                  <c:v>16.829519999999999</c:v>
                </c:pt>
                <c:pt idx="26">
                  <c:v>17.028680000000001</c:v>
                </c:pt>
                <c:pt idx="27">
                  <c:v>17.214950000000002</c:v>
                </c:pt>
                <c:pt idx="28">
                  <c:v>17.335760000000001</c:v>
                </c:pt>
                <c:pt idx="29">
                  <c:v>17.71538</c:v>
                </c:pt>
                <c:pt idx="30">
                  <c:v>17.689399999999999</c:v>
                </c:pt>
                <c:pt idx="31">
                  <c:v>17.767749999999999</c:v>
                </c:pt>
                <c:pt idx="32">
                  <c:v>17.867470000000001</c:v>
                </c:pt>
                <c:pt idx="33">
                  <c:v>17.866250000000001</c:v>
                </c:pt>
                <c:pt idx="34">
                  <c:v>17.977699999999999</c:v>
                </c:pt>
                <c:pt idx="35">
                  <c:v>18.085909999999998</c:v>
                </c:pt>
                <c:pt idx="36">
                  <c:v>18.18994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F0-48EC-AF5A-1683E52030C8}"/>
            </c:ext>
          </c:extLst>
        </c:ser>
        <c:ser>
          <c:idx val="3"/>
          <c:order val="3"/>
          <c:tx>
            <c:strRef>
              <c:f>'Counterfactual new'!$J$1</c:f>
              <c:strCache>
                <c:ptCount val="1"/>
                <c:pt idx="0">
                  <c:v>US + Avg Obesity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new'!$J$3:$J$39</c:f>
              <c:numCache>
                <c:formatCode>General</c:formatCode>
                <c:ptCount val="37"/>
                <c:pt idx="0">
                  <c:v>14.30566</c:v>
                </c:pt>
                <c:pt idx="1">
                  <c:v>14.62969</c:v>
                </c:pt>
                <c:pt idx="2">
                  <c:v>14.747199999999999</c:v>
                </c:pt>
                <c:pt idx="3">
                  <c:v>14.759130000000001</c:v>
                </c:pt>
                <c:pt idx="4">
                  <c:v>14.8706</c:v>
                </c:pt>
                <c:pt idx="5">
                  <c:v>14.883459999999999</c:v>
                </c:pt>
                <c:pt idx="6">
                  <c:v>14.998419999999999</c:v>
                </c:pt>
                <c:pt idx="7">
                  <c:v>15.099830000000001</c:v>
                </c:pt>
                <c:pt idx="8">
                  <c:v>15.209059999999999</c:v>
                </c:pt>
                <c:pt idx="9">
                  <c:v>15.50712</c:v>
                </c:pt>
                <c:pt idx="10">
                  <c:v>15.40723</c:v>
                </c:pt>
                <c:pt idx="11">
                  <c:v>15.60913</c:v>
                </c:pt>
                <c:pt idx="12">
                  <c:v>15.717320000000001</c:v>
                </c:pt>
                <c:pt idx="13">
                  <c:v>15.61248</c:v>
                </c:pt>
                <c:pt idx="14">
                  <c:v>15.80029</c:v>
                </c:pt>
                <c:pt idx="15">
                  <c:v>15.9236</c:v>
                </c:pt>
                <c:pt idx="16">
                  <c:v>16.047750000000001</c:v>
                </c:pt>
                <c:pt idx="17">
                  <c:v>16.267199999999999</c:v>
                </c:pt>
                <c:pt idx="18">
                  <c:v>16.388649999999998</c:v>
                </c:pt>
                <c:pt idx="19">
                  <c:v>16.508890000000001</c:v>
                </c:pt>
                <c:pt idx="20">
                  <c:v>16.426850000000002</c:v>
                </c:pt>
                <c:pt idx="21">
                  <c:v>16.62978</c:v>
                </c:pt>
                <c:pt idx="22">
                  <c:v>16.626570000000001</c:v>
                </c:pt>
                <c:pt idx="23">
                  <c:v>16.86881</c:v>
                </c:pt>
                <c:pt idx="24">
                  <c:v>17.206209999999999</c:v>
                </c:pt>
                <c:pt idx="25">
                  <c:v>17.325780000000002</c:v>
                </c:pt>
                <c:pt idx="26">
                  <c:v>17.541419999999999</c:v>
                </c:pt>
                <c:pt idx="27">
                  <c:v>17.712340000000001</c:v>
                </c:pt>
                <c:pt idx="28">
                  <c:v>17.781970000000001</c:v>
                </c:pt>
                <c:pt idx="29">
                  <c:v>18.224229999999999</c:v>
                </c:pt>
                <c:pt idx="30">
                  <c:v>18.256409999999999</c:v>
                </c:pt>
                <c:pt idx="31">
                  <c:v>18.3278</c:v>
                </c:pt>
                <c:pt idx="32">
                  <c:v>18.394089999999998</c:v>
                </c:pt>
                <c:pt idx="33">
                  <c:v>18.40738</c:v>
                </c:pt>
                <c:pt idx="34">
                  <c:v>18.52609</c:v>
                </c:pt>
                <c:pt idx="35">
                  <c:v>18.624510000000001</c:v>
                </c:pt>
                <c:pt idx="36">
                  <c:v>18.729790000000001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F0-48EC-AF5A-1683E52030C8}"/>
            </c:ext>
          </c:extLst>
        </c:ser>
        <c:ser>
          <c:idx val="4"/>
          <c:order val="4"/>
          <c:tx>
            <c:strRef>
              <c:f>'Counterfactual new'!$K$1</c:f>
              <c:strCache>
                <c:ptCount val="1"/>
                <c:pt idx="0">
                  <c:v>US + Avg Smoking and Obesity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'Counterfactual new'!$A$3:$A$39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xVal>
          <c:yVal>
            <c:numRef>
              <c:f>'Counterfactual new'!$K$3:$K$39</c:f>
              <c:numCache>
                <c:formatCode>General</c:formatCode>
                <c:ptCount val="37"/>
                <c:pt idx="0">
                  <c:v>14.58949</c:v>
                </c:pt>
                <c:pt idx="1">
                  <c:v>14.92869</c:v>
                </c:pt>
                <c:pt idx="2">
                  <c:v>15.061389999999999</c:v>
                </c:pt>
                <c:pt idx="3">
                  <c:v>15.065049999999999</c:v>
                </c:pt>
                <c:pt idx="4">
                  <c:v>15.09511</c:v>
                </c:pt>
                <c:pt idx="5">
                  <c:v>15.07197</c:v>
                </c:pt>
                <c:pt idx="6">
                  <c:v>15.193989999999999</c:v>
                </c:pt>
                <c:pt idx="7">
                  <c:v>15.27744</c:v>
                </c:pt>
                <c:pt idx="8">
                  <c:v>15.3668</c:v>
                </c:pt>
                <c:pt idx="9">
                  <c:v>15.5807</c:v>
                </c:pt>
                <c:pt idx="10">
                  <c:v>15.520160000000001</c:v>
                </c:pt>
                <c:pt idx="11">
                  <c:v>15.678990000000001</c:v>
                </c:pt>
                <c:pt idx="12">
                  <c:v>15.7736</c:v>
                </c:pt>
                <c:pt idx="13">
                  <c:v>15.686199999999999</c:v>
                </c:pt>
                <c:pt idx="14">
                  <c:v>15.892849999999999</c:v>
                </c:pt>
                <c:pt idx="15">
                  <c:v>15.99582</c:v>
                </c:pt>
                <c:pt idx="16">
                  <c:v>16.119669999999999</c:v>
                </c:pt>
                <c:pt idx="17">
                  <c:v>16.309920000000002</c:v>
                </c:pt>
                <c:pt idx="18">
                  <c:v>16.407630000000001</c:v>
                </c:pt>
                <c:pt idx="19">
                  <c:v>16.52854</c:v>
                </c:pt>
                <c:pt idx="20">
                  <c:v>16.458320000000001</c:v>
                </c:pt>
                <c:pt idx="21">
                  <c:v>16.67718</c:v>
                </c:pt>
                <c:pt idx="22">
                  <c:v>16.679790000000001</c:v>
                </c:pt>
                <c:pt idx="23">
                  <c:v>16.894680000000001</c:v>
                </c:pt>
                <c:pt idx="24">
                  <c:v>17.23368</c:v>
                </c:pt>
                <c:pt idx="25">
                  <c:v>17.3553</c:v>
                </c:pt>
                <c:pt idx="26">
                  <c:v>17.5701</c:v>
                </c:pt>
                <c:pt idx="27">
                  <c:v>17.72729</c:v>
                </c:pt>
                <c:pt idx="28">
                  <c:v>17.817720000000001</c:v>
                </c:pt>
                <c:pt idx="29">
                  <c:v>18.239609999999999</c:v>
                </c:pt>
                <c:pt idx="30">
                  <c:v>18.245809999999999</c:v>
                </c:pt>
                <c:pt idx="31">
                  <c:v>18.295549999999999</c:v>
                </c:pt>
                <c:pt idx="32">
                  <c:v>18.361560000000001</c:v>
                </c:pt>
                <c:pt idx="33">
                  <c:v>18.373629999999999</c:v>
                </c:pt>
                <c:pt idx="34">
                  <c:v>18.503789999999999</c:v>
                </c:pt>
                <c:pt idx="35">
                  <c:v>18.610420000000001</c:v>
                </c:pt>
                <c:pt idx="36">
                  <c:v>18.719729999999998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F0-48EC-AF5A-1683E5203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15264"/>
        <c:axId val="242615824"/>
      </c:scatterChart>
      <c:valAx>
        <c:axId val="24261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2615824"/>
        <c:crosses val="autoZero"/>
        <c:crossBetween val="midCat"/>
      </c:valAx>
      <c:valAx>
        <c:axId val="242615824"/>
        <c:scaling>
          <c:orientation val="minMax"/>
          <c:min val="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2615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666156803470401E-2"/>
          <c:y val="0.90345780641056195"/>
          <c:w val="0.89084188269499698"/>
          <c:h val="9.6542328991717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'Counterfactual new'!$B$46</c:f>
              <c:strCache>
                <c:ptCount val="1"/>
                <c:pt idx="0">
                  <c:v>US LE 65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new'!$D$45:$H$45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'Counterfactual new'!$D$46:$H$46</c:f>
              <c:numCache>
                <c:formatCode>General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19.5</c:v>
                </c:pt>
                <c:pt idx="3">
                  <c:v>20.299999</c:v>
                </c:pt>
                <c:pt idx="4">
                  <c:v>20.5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D0-4E52-A536-1D8901A2253A}"/>
            </c:ext>
          </c:extLst>
        </c:ser>
        <c:ser>
          <c:idx val="1"/>
          <c:order val="1"/>
          <c:tx>
            <c:strRef>
              <c:f>'Counterfactual new'!$B$47</c:f>
              <c:strCache>
                <c:ptCount val="1"/>
                <c:pt idx="0">
                  <c:v>US + Smoking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new'!$D$45:$H$45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'Counterfactual new'!$D$47:$H$47</c:f>
              <c:numCache>
                <c:formatCode>General</c:formatCode>
                <c:ptCount val="5"/>
                <c:pt idx="0">
                  <c:v>19.56033</c:v>
                </c:pt>
                <c:pt idx="1">
                  <c:v>19.605160000000001</c:v>
                </c:pt>
                <c:pt idx="2">
                  <c:v>19.95804</c:v>
                </c:pt>
                <c:pt idx="3">
                  <c:v>20.564900000000002</c:v>
                </c:pt>
                <c:pt idx="4">
                  <c:v>20.71181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0-4E52-A536-1D8901A2253A}"/>
            </c:ext>
          </c:extLst>
        </c:ser>
        <c:ser>
          <c:idx val="2"/>
          <c:order val="2"/>
          <c:tx>
            <c:strRef>
              <c:f>'Counterfactual new'!$B$48</c:f>
              <c:strCache>
                <c:ptCount val="1"/>
                <c:pt idx="0">
                  <c:v>US + Obesity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new'!$D$45:$H$45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'Counterfactual new'!$D$48:$H$48</c:f>
              <c:numCache>
                <c:formatCode>General</c:formatCode>
                <c:ptCount val="5"/>
                <c:pt idx="0">
                  <c:v>20.047930000000001</c:v>
                </c:pt>
                <c:pt idx="1">
                  <c:v>20.490950000000002</c:v>
                </c:pt>
                <c:pt idx="2">
                  <c:v>20.981719999999999</c:v>
                </c:pt>
                <c:pt idx="3">
                  <c:v>21.74756</c:v>
                </c:pt>
                <c:pt idx="4">
                  <c:v>22.099699999999999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D0-4E52-A536-1D8901A2253A}"/>
            </c:ext>
          </c:extLst>
        </c:ser>
        <c:ser>
          <c:idx val="3"/>
          <c:order val="3"/>
          <c:tx>
            <c:strRef>
              <c:f>'Counterfactual new'!$B$49</c:f>
              <c:strCache>
                <c:ptCount val="1"/>
                <c:pt idx="0">
                  <c:v>US + Smoking and Obesity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new'!$D$45:$H$45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'Counterfactual new'!$D$49:$H$49</c:f>
              <c:numCache>
                <c:formatCode>General</c:formatCode>
                <c:ptCount val="5"/>
                <c:pt idx="0">
                  <c:v>20.708269999999999</c:v>
                </c:pt>
                <c:pt idx="1">
                  <c:v>21.096109999999999</c:v>
                </c:pt>
                <c:pt idx="2">
                  <c:v>21.43976</c:v>
                </c:pt>
                <c:pt idx="3">
                  <c:v>22.012460000000001</c:v>
                </c:pt>
                <c:pt idx="4">
                  <c:v>22.311509999999998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D0-4E52-A536-1D8901A2253A}"/>
            </c:ext>
          </c:extLst>
        </c:ser>
        <c:ser>
          <c:idx val="4"/>
          <c:order val="4"/>
          <c:tx>
            <c:strRef>
              <c:f>'Counterfactual new'!$B$50</c:f>
              <c:strCache>
                <c:ptCount val="1"/>
                <c:pt idx="0">
                  <c:v>Average LE 65 Other Countries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new'!$D$45:$H$45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2016</c:v>
                </c:pt>
              </c:numCache>
            </c:numRef>
          </c:cat>
          <c:val>
            <c:numRef>
              <c:f>'Counterfactual new'!$D$50:$H$50</c:f>
              <c:numCache>
                <c:formatCode>General</c:formatCode>
                <c:ptCount val="5"/>
                <c:pt idx="0">
                  <c:v>19.677778</c:v>
                </c:pt>
                <c:pt idx="1">
                  <c:v>20.422222000000001</c:v>
                </c:pt>
                <c:pt idx="2">
                  <c:v>21.077777999999999</c:v>
                </c:pt>
                <c:pt idx="3">
                  <c:v>22.011111</c:v>
                </c:pt>
                <c:pt idx="4">
                  <c:v>23.011111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ED0-4E52-A536-1D8901A22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620864"/>
        <c:axId val="242621424"/>
      </c:barChart>
      <c:catAx>
        <c:axId val="24262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2621424"/>
        <c:crosses val="autoZero"/>
        <c:auto val="1"/>
        <c:lblAlgn val="ctr"/>
        <c:lblOffset val="100"/>
        <c:noMultiLvlLbl val="0"/>
      </c:catAx>
      <c:valAx>
        <c:axId val="242621424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262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'Counterfactual new'!$B$61</c:f>
              <c:strCache>
                <c:ptCount val="1"/>
                <c:pt idx="0">
                  <c:v>US LE 65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new'!$C$60:$H$60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2016</c:v>
                </c:pt>
              </c:numCache>
            </c:numRef>
          </c:cat>
          <c:val>
            <c:numRef>
              <c:f>'Counterfactual new'!$C$61:$H$61</c:f>
              <c:numCache>
                <c:formatCode>General</c:formatCode>
                <c:ptCount val="6"/>
                <c:pt idx="0">
                  <c:v>15.1</c:v>
                </c:pt>
                <c:pt idx="1">
                  <c:v>15.6</c:v>
                </c:pt>
                <c:pt idx="2">
                  <c:v>16</c:v>
                </c:pt>
                <c:pt idx="3">
                  <c:v>16.799999</c:v>
                </c:pt>
                <c:pt idx="4">
                  <c:v>17.700001</c:v>
                </c:pt>
                <c:pt idx="5">
                  <c:v>18.200001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B9-4700-8729-E8077BFE58F2}"/>
            </c:ext>
          </c:extLst>
        </c:ser>
        <c:ser>
          <c:idx val="1"/>
          <c:order val="1"/>
          <c:tx>
            <c:strRef>
              <c:f>'Counterfactual new'!$B$62</c:f>
              <c:strCache>
                <c:ptCount val="1"/>
                <c:pt idx="0">
                  <c:v>US + Smoking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new'!$C$60:$H$60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2016</c:v>
                </c:pt>
              </c:numCache>
            </c:numRef>
          </c:cat>
          <c:val>
            <c:numRef>
              <c:f>'Counterfactual new'!$C$62:$H$62</c:f>
              <c:numCache>
                <c:formatCode>General</c:formatCode>
                <c:ptCount val="6"/>
                <c:pt idx="0">
                  <c:v>15.21293</c:v>
                </c:pt>
                <c:pt idx="1">
                  <c:v>15.672219999999999</c:v>
                </c:pt>
                <c:pt idx="2">
                  <c:v>16.031469999999999</c:v>
                </c:pt>
                <c:pt idx="3">
                  <c:v>16.829519999999999</c:v>
                </c:pt>
                <c:pt idx="4">
                  <c:v>17.689399999999999</c:v>
                </c:pt>
                <c:pt idx="5">
                  <c:v>18.18994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B9-4700-8729-E8077BFE58F2}"/>
            </c:ext>
          </c:extLst>
        </c:ser>
        <c:ser>
          <c:idx val="2"/>
          <c:order val="2"/>
          <c:tx>
            <c:strRef>
              <c:f>'Counterfactual new'!$B$63</c:f>
              <c:strCache>
                <c:ptCount val="1"/>
                <c:pt idx="0">
                  <c:v>US + Obesity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new'!$C$60:$H$60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2016</c:v>
                </c:pt>
              </c:numCache>
            </c:numRef>
          </c:cat>
          <c:val>
            <c:numRef>
              <c:f>'Counterfactual new'!$C$63:$H$63</c:f>
              <c:numCache>
                <c:formatCode>General</c:formatCode>
                <c:ptCount val="6"/>
                <c:pt idx="0">
                  <c:v>15.40723</c:v>
                </c:pt>
                <c:pt idx="1">
                  <c:v>15.9236</c:v>
                </c:pt>
                <c:pt idx="2">
                  <c:v>16.426850000000002</c:v>
                </c:pt>
                <c:pt idx="3">
                  <c:v>17.325780000000002</c:v>
                </c:pt>
                <c:pt idx="4">
                  <c:v>18.256409999999999</c:v>
                </c:pt>
                <c:pt idx="5">
                  <c:v>18.729790000000001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B9-4700-8729-E8077BFE58F2}"/>
            </c:ext>
          </c:extLst>
        </c:ser>
        <c:ser>
          <c:idx val="3"/>
          <c:order val="3"/>
          <c:tx>
            <c:strRef>
              <c:f>'Counterfactual new'!$B$64</c:f>
              <c:strCache>
                <c:ptCount val="1"/>
                <c:pt idx="0">
                  <c:v>US + Smoking and Obesity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new'!$C$60:$H$60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2016</c:v>
                </c:pt>
              </c:numCache>
            </c:numRef>
          </c:cat>
          <c:val>
            <c:numRef>
              <c:f>'Counterfactual new'!$C$64:$H$64</c:f>
              <c:numCache>
                <c:formatCode>General</c:formatCode>
                <c:ptCount val="6"/>
                <c:pt idx="0">
                  <c:v>15.520160000000001</c:v>
                </c:pt>
                <c:pt idx="1">
                  <c:v>15.99582</c:v>
                </c:pt>
                <c:pt idx="2">
                  <c:v>16.458320000000001</c:v>
                </c:pt>
                <c:pt idx="3">
                  <c:v>17.3553</c:v>
                </c:pt>
                <c:pt idx="4">
                  <c:v>18.245809999999999</c:v>
                </c:pt>
                <c:pt idx="5">
                  <c:v>18.719729999999998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B9-4700-8729-E8077BFE58F2}"/>
            </c:ext>
          </c:extLst>
        </c:ser>
        <c:ser>
          <c:idx val="4"/>
          <c:order val="4"/>
          <c:tx>
            <c:strRef>
              <c:f>'Counterfactual new'!$B$65</c:f>
              <c:strCache>
                <c:ptCount val="1"/>
                <c:pt idx="0">
                  <c:v>Average LE 65 Other Countries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'Counterfactual new'!$C$60:$H$60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2016</c:v>
                </c:pt>
              </c:numCache>
            </c:numRef>
          </c:cat>
          <c:val>
            <c:numRef>
              <c:f>'Counterfactual new'!$C$65:$H$65</c:f>
              <c:numCache>
                <c:formatCode>General</c:formatCode>
                <c:ptCount val="6"/>
                <c:pt idx="0">
                  <c:v>15.077778</c:v>
                </c:pt>
                <c:pt idx="1">
                  <c:v>15.588889</c:v>
                </c:pt>
                <c:pt idx="2">
                  <c:v>16.455556000000001</c:v>
                </c:pt>
                <c:pt idx="3">
                  <c:v>17.366667</c:v>
                </c:pt>
                <c:pt idx="4">
                  <c:v>18.377777999999999</c:v>
                </c:pt>
                <c:pt idx="5">
                  <c:v>19.466666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B9-4700-8729-E8077BFE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3108928"/>
        <c:axId val="243109488"/>
      </c:barChart>
      <c:catAx>
        <c:axId val="2431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3109488"/>
        <c:crosses val="autoZero"/>
        <c:auto val="1"/>
        <c:lblAlgn val="ctr"/>
        <c:lblOffset val="100"/>
        <c:noMultiLvlLbl val="0"/>
      </c:catAx>
      <c:valAx>
        <c:axId val="243109488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310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Share of Gap Explained by Smoking and Obesity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Smoking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'Counterfactual new'!$D$45:$H$45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2016</c:v>
                </c:pt>
              </c:numCache>
            </c:numRef>
          </c:xVal>
          <c:yVal>
            <c:numRef>
              <c:f>'Counterfactual new'!$D$54:$H$54</c:f>
              <c:numCache>
                <c:formatCode>0%</c:formatCode>
                <c:ptCount val="5"/>
                <c:pt idx="0">
                  <c:v>0.84899547171558032</c:v>
                </c:pt>
                <c:pt idx="1">
                  <c:v>0.42550319148487425</c:v>
                </c:pt>
                <c:pt idx="2">
                  <c:v>0.29030700136521165</c:v>
                </c:pt>
                <c:pt idx="3">
                  <c:v>0.15481219230535573</c:v>
                </c:pt>
                <c:pt idx="4">
                  <c:v>8.4349118776509621E-2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24-4519-AFE8-60EABCD84A7B}"/>
            </c:ext>
          </c:extLst>
        </c:ser>
        <c:ser>
          <c:idx val="2"/>
          <c:order val="1"/>
          <c:tx>
            <c:v>Obesity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'Counterfactual new'!$F$45:$H$45</c:f>
              <c:numCache>
                <c:formatCode>General</c:formatCode>
                <c:ptCount val="3"/>
                <c:pt idx="0">
                  <c:v>2005</c:v>
                </c:pt>
                <c:pt idx="1">
                  <c:v>2010</c:v>
                </c:pt>
                <c:pt idx="2">
                  <c:v>2016</c:v>
                </c:pt>
              </c:numCache>
            </c:numRef>
          </c:xVal>
          <c:yVal>
            <c:numRef>
              <c:f>'Counterfactual new'!$F$56:$H$56</c:f>
              <c:numCache>
                <c:formatCode>0%</c:formatCode>
                <c:ptCount val="3"/>
                <c:pt idx="0">
                  <c:v>0.93911817758898941</c:v>
                </c:pt>
                <c:pt idx="1">
                  <c:v>0.8459767683237569</c:v>
                </c:pt>
                <c:pt idx="2">
                  <c:v>0.63704870075436681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B24-4519-AFE8-60EABCD84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112848"/>
        <c:axId val="243113408"/>
      </c:scatterChart>
      <c:valAx>
        <c:axId val="24311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3113408"/>
        <c:crosses val="autoZero"/>
        <c:crossBetween val="midCat"/>
      </c:valAx>
      <c:valAx>
        <c:axId val="24311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3112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Share of Gap Explained by Smoking and Obesity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Smoking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'Counterfactual new'!$D$45:$H$45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2016</c:v>
                </c:pt>
              </c:numCache>
            </c:numRef>
          </c:xVal>
          <c:yVal>
            <c:numRef>
              <c:f>'Counterfactual new'!$E$69:$H$69</c:f>
              <c:numCache>
                <c:formatCode>0%</c:formatCode>
                <c:ptCount val="4"/>
                <c:pt idx="0">
                  <c:v>6.9080420409343049E-2</c:v>
                </c:pt>
                <c:pt idx="1">
                  <c:v>5.2095759774681158E-2</c:v>
                </c:pt>
                <c:pt idx="2">
                  <c:v>-1.5640837620635117E-2</c:v>
                </c:pt>
                <c:pt idx="3">
                  <c:v>-7.9429051880333962E-3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20-403C-8746-11DCD60AADEB}"/>
            </c:ext>
          </c:extLst>
        </c:ser>
        <c:ser>
          <c:idx val="2"/>
          <c:order val="1"/>
          <c:tx>
            <c:v>Obesity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'Counterfactual new'!$E$60:$H$60</c:f>
              <c:numCache>
                <c:formatCode>General</c:formatCode>
                <c:ptCount val="4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2016</c:v>
                </c:pt>
              </c:numCache>
            </c:numRef>
          </c:xVal>
          <c:yVal>
            <c:numRef>
              <c:f>'Counterfactual new'!$E$71:$H$71</c:f>
              <c:numCache>
                <c:formatCode>0%</c:formatCode>
                <c:ptCount val="4"/>
                <c:pt idx="0">
                  <c:v>0.9369868907444977</c:v>
                </c:pt>
                <c:pt idx="1">
                  <c:v>0.92784664036084996</c:v>
                </c:pt>
                <c:pt idx="2">
                  <c:v>0.82093225352881471</c:v>
                </c:pt>
                <c:pt idx="3">
                  <c:v>0.41825502401976927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20-403C-8746-11DCD60AA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116208"/>
        <c:axId val="243116768"/>
      </c:scatterChart>
      <c:valAx>
        <c:axId val="24311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3116768"/>
        <c:crosses val="autoZero"/>
        <c:crossBetween val="midCat"/>
      </c:valAx>
      <c:valAx>
        <c:axId val="2431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4311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0541674188897E-2"/>
          <c:y val="4.6210473690788602E-2"/>
          <c:w val="0.88577624671916011"/>
          <c:h val="0.86006592925884295"/>
        </c:manualLayout>
      </c:layout>
      <c:lineChart>
        <c:grouping val="standard"/>
        <c:varyColors val="0"/>
        <c:ser>
          <c:idx val="9"/>
          <c:order val="0"/>
          <c:tx>
            <c:strRef>
              <c:f>'Figure 1b'!$A$27</c:f>
              <c:strCache>
                <c:ptCount val="1"/>
                <c:pt idx="0">
                  <c:v>US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1b'!$B$26:$BE$26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'Figure 1b'!$B$27:$BE$27</c:f>
              <c:numCache>
                <c:formatCode>0.00</c:formatCode>
                <c:ptCount val="56"/>
                <c:pt idx="0">
                  <c:v>15.8</c:v>
                </c:pt>
                <c:pt idx="1">
                  <c:v>16.100000000000001</c:v>
                </c:pt>
                <c:pt idx="2">
                  <c:v>16</c:v>
                </c:pt>
                <c:pt idx="3">
                  <c:v>16</c:v>
                </c:pt>
                <c:pt idx="4">
                  <c:v>16.299999</c:v>
                </c:pt>
                <c:pt idx="5">
                  <c:v>16.299999</c:v>
                </c:pt>
                <c:pt idx="6">
                  <c:v>16.200001</c:v>
                </c:pt>
                <c:pt idx="7">
                  <c:v>16.399999999999999</c:v>
                </c:pt>
                <c:pt idx="8">
                  <c:v>16.299999</c:v>
                </c:pt>
                <c:pt idx="9">
                  <c:v>16.5</c:v>
                </c:pt>
                <c:pt idx="10">
                  <c:v>17</c:v>
                </c:pt>
                <c:pt idx="11">
                  <c:v>16.899999999999999</c:v>
                </c:pt>
                <c:pt idx="12">
                  <c:v>17</c:v>
                </c:pt>
                <c:pt idx="13">
                  <c:v>17.200001</c:v>
                </c:pt>
                <c:pt idx="14">
                  <c:v>17.5</c:v>
                </c:pt>
                <c:pt idx="15">
                  <c:v>18</c:v>
                </c:pt>
                <c:pt idx="16">
                  <c:v>18</c:v>
                </c:pt>
                <c:pt idx="17">
                  <c:v>18.299999</c:v>
                </c:pt>
                <c:pt idx="18">
                  <c:v>18.399999999999999</c:v>
                </c:pt>
                <c:pt idx="19">
                  <c:v>18.600000000000001</c:v>
                </c:pt>
                <c:pt idx="20">
                  <c:v>18.299999</c:v>
                </c:pt>
                <c:pt idx="21">
                  <c:v>18.600000000000001</c:v>
                </c:pt>
                <c:pt idx="22">
                  <c:v>18.799999</c:v>
                </c:pt>
                <c:pt idx="23">
                  <c:v>18.600000000000001</c:v>
                </c:pt>
                <c:pt idx="24">
                  <c:v>18.600000000000001</c:v>
                </c:pt>
                <c:pt idx="25">
                  <c:v>18.600000000000001</c:v>
                </c:pt>
                <c:pt idx="26">
                  <c:v>18.600000000000001</c:v>
                </c:pt>
                <c:pt idx="27">
                  <c:v>18.700001</c:v>
                </c:pt>
                <c:pt idx="28">
                  <c:v>18.600000000000001</c:v>
                </c:pt>
                <c:pt idx="29">
                  <c:v>18.799999</c:v>
                </c:pt>
                <c:pt idx="30">
                  <c:v>18.899999999999999</c:v>
                </c:pt>
                <c:pt idx="31">
                  <c:v>19.100000000000001</c:v>
                </c:pt>
                <c:pt idx="32">
                  <c:v>19.200001</c:v>
                </c:pt>
                <c:pt idx="33">
                  <c:v>18.899999999999999</c:v>
                </c:pt>
                <c:pt idx="34">
                  <c:v>19</c:v>
                </c:pt>
                <c:pt idx="35">
                  <c:v>18.899999999999999</c:v>
                </c:pt>
                <c:pt idx="36">
                  <c:v>19</c:v>
                </c:pt>
                <c:pt idx="37">
                  <c:v>19.200001</c:v>
                </c:pt>
                <c:pt idx="38">
                  <c:v>19.200001</c:v>
                </c:pt>
                <c:pt idx="39">
                  <c:v>19.100000000000001</c:v>
                </c:pt>
                <c:pt idx="40">
                  <c:v>19</c:v>
                </c:pt>
                <c:pt idx="41">
                  <c:v>19</c:v>
                </c:pt>
                <c:pt idx="42">
                  <c:v>19.100000000000001</c:v>
                </c:pt>
                <c:pt idx="43">
                  <c:v>19.200001</c:v>
                </c:pt>
                <c:pt idx="44">
                  <c:v>19.5</c:v>
                </c:pt>
                <c:pt idx="45">
                  <c:v>19.5</c:v>
                </c:pt>
                <c:pt idx="46">
                  <c:v>19.700001</c:v>
                </c:pt>
                <c:pt idx="47">
                  <c:v>19.899999999999999</c:v>
                </c:pt>
                <c:pt idx="48">
                  <c:v>20</c:v>
                </c:pt>
                <c:pt idx="49">
                  <c:v>20.299999</c:v>
                </c:pt>
                <c:pt idx="50">
                  <c:v>20.299999</c:v>
                </c:pt>
                <c:pt idx="51">
                  <c:v>20.399999999999999</c:v>
                </c:pt>
                <c:pt idx="52">
                  <c:v>20.5</c:v>
                </c:pt>
                <c:pt idx="53">
                  <c:v>20.5</c:v>
                </c:pt>
                <c:pt idx="54">
                  <c:v>20.5</c:v>
                </c:pt>
                <c:pt idx="55">
                  <c:v>20.5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EB4-4EAD-AFFD-062AB45D092A}"/>
            </c:ext>
          </c:extLst>
        </c:ser>
        <c:ser>
          <c:idx val="1"/>
          <c:order val="1"/>
          <c:tx>
            <c:strRef>
              <c:f>'Figure 1b'!$A$28</c:f>
              <c:strCache>
                <c:ptCount val="1"/>
                <c:pt idx="0">
                  <c:v>Avg. of other countries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1b'!$B$26:$BE$26</c:f>
              <c:numCache>
                <c:formatCode>General</c:formatCode>
                <c:ptCount val="56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</c:numCache>
            </c:numRef>
          </c:cat>
          <c:val>
            <c:numRef>
              <c:f>'Figure 1b'!$B$28:$BE$28</c:f>
              <c:numCache>
                <c:formatCode>0.00</c:formatCode>
                <c:ptCount val="56"/>
                <c:pt idx="0">
                  <c:v>15.154444444444444</c:v>
                </c:pt>
                <c:pt idx="1">
                  <c:v>15.34</c:v>
                </c:pt>
                <c:pt idx="2">
                  <c:v>15.314444444444442</c:v>
                </c:pt>
                <c:pt idx="3">
                  <c:v>15.433333444444445</c:v>
                </c:pt>
                <c:pt idx="4">
                  <c:v>15.652222333333334</c:v>
                </c:pt>
                <c:pt idx="5">
                  <c:v>15.626666888888886</c:v>
                </c:pt>
                <c:pt idx="6">
                  <c:v>15.756666777777777</c:v>
                </c:pt>
                <c:pt idx="7">
                  <c:v>15.913333666666668</c:v>
                </c:pt>
                <c:pt idx="8">
                  <c:v>15.847777888888888</c:v>
                </c:pt>
                <c:pt idx="9">
                  <c:v>15.937777777777777</c:v>
                </c:pt>
                <c:pt idx="10">
                  <c:v>16.016666666666666</c:v>
                </c:pt>
                <c:pt idx="11">
                  <c:v>16.228888999999999</c:v>
                </c:pt>
                <c:pt idx="12">
                  <c:v>16.346667</c:v>
                </c:pt>
                <c:pt idx="13">
                  <c:v>16.453333444444446</c:v>
                </c:pt>
                <c:pt idx="14">
                  <c:v>16.537777999999996</c:v>
                </c:pt>
                <c:pt idx="15">
                  <c:v>16.644444555555555</c:v>
                </c:pt>
                <c:pt idx="16">
                  <c:v>16.795555444444446</c:v>
                </c:pt>
                <c:pt idx="17">
                  <c:v>17.183703888888889</c:v>
                </c:pt>
                <c:pt idx="18">
                  <c:v>17.327407444444443</c:v>
                </c:pt>
                <c:pt idx="19">
                  <c:v>17.582222333333334</c:v>
                </c:pt>
                <c:pt idx="20">
                  <c:v>17.611111111111111</c:v>
                </c:pt>
                <c:pt idx="21">
                  <c:v>17.755555777777776</c:v>
                </c:pt>
                <c:pt idx="22">
                  <c:v>17.944444444444443</c:v>
                </c:pt>
                <c:pt idx="23">
                  <c:v>18.00000011111111</c:v>
                </c:pt>
                <c:pt idx="24">
                  <c:v>18.222222333333335</c:v>
                </c:pt>
                <c:pt idx="25">
                  <c:v>18.299999666666665</c:v>
                </c:pt>
                <c:pt idx="26">
                  <c:v>18.422222000000001</c:v>
                </c:pt>
                <c:pt idx="27">
                  <c:v>18.799999999999997</c:v>
                </c:pt>
                <c:pt idx="28">
                  <c:v>18.811111333333333</c:v>
                </c:pt>
                <c:pt idx="29">
                  <c:v>18.944445000000002</c:v>
                </c:pt>
                <c:pt idx="30">
                  <c:v>19.066666555555557</c:v>
                </c:pt>
                <c:pt idx="31">
                  <c:v>19.177777888888887</c:v>
                </c:pt>
                <c:pt idx="32">
                  <c:v>19.433333000000005</c:v>
                </c:pt>
                <c:pt idx="33">
                  <c:v>19.427777444444445</c:v>
                </c:pt>
                <c:pt idx="34">
                  <c:v>19.666666888888887</c:v>
                </c:pt>
                <c:pt idx="35">
                  <c:v>19.677778222222223</c:v>
                </c:pt>
                <c:pt idx="36">
                  <c:v>19.833333333333332</c:v>
                </c:pt>
                <c:pt idx="37">
                  <c:v>20.011110888888894</c:v>
                </c:pt>
                <c:pt idx="38">
                  <c:v>20.133333222222223</c:v>
                </c:pt>
                <c:pt idx="39">
                  <c:v>20.155555777777781</c:v>
                </c:pt>
                <c:pt idx="40">
                  <c:v>20.422222222222224</c:v>
                </c:pt>
                <c:pt idx="41">
                  <c:v>20.633333555555556</c:v>
                </c:pt>
                <c:pt idx="42">
                  <c:v>20.622222000000004</c:v>
                </c:pt>
                <c:pt idx="43">
                  <c:v>20.555555444444444</c:v>
                </c:pt>
                <c:pt idx="44">
                  <c:v>21.066666333333334</c:v>
                </c:pt>
                <c:pt idx="45">
                  <c:v>21.077778111111112</c:v>
                </c:pt>
                <c:pt idx="46">
                  <c:v>21.455555555555559</c:v>
                </c:pt>
                <c:pt idx="47">
                  <c:v>21.600000444444447</c:v>
                </c:pt>
                <c:pt idx="48">
                  <c:v>21.633333777777775</c:v>
                </c:pt>
                <c:pt idx="49">
                  <c:v>21.888888888888889</c:v>
                </c:pt>
                <c:pt idx="50">
                  <c:v>22.011110777777773</c:v>
                </c:pt>
                <c:pt idx="51">
                  <c:v>22.188889222222219</c:v>
                </c:pt>
                <c:pt idx="52">
                  <c:v>22.099999999999998</c:v>
                </c:pt>
                <c:pt idx="53">
                  <c:v>22.311111444444446</c:v>
                </c:pt>
                <c:pt idx="54">
                  <c:v>22.544444666666667</c:v>
                </c:pt>
                <c:pt idx="55">
                  <c:v>22.777777777777779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4-4EAD-AFFD-062AB45D0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688176"/>
        <c:axId val="238688736"/>
      </c:lineChart>
      <c:catAx>
        <c:axId val="23868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38688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38688736"/>
        <c:scaling>
          <c:orientation val="minMax"/>
          <c:min val="10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38688176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10306783431986399"/>
          <c:y val="8.3970766204433306E-2"/>
          <c:w val="0.51290379424951482"/>
          <c:h val="9.3596737907761546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8561429821272299E-2"/>
          <c:w val="0.90637489063867016"/>
          <c:h val="0.73269278840144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6"/>
            <c:invertIfNegative val="0"/>
            <c:bubble3D val="0"/>
          </c:dPt>
          <c:dLbls>
            <c:dLbl>
              <c:idx val="2"/>
              <c:layout>
                <c:manualLayout>
                  <c:x val="5.5555555555555497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3333333333333297E-3"/>
                  <c:y val="2.380952380952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8649456792584E-2"/>
                  <c:y val="-1.6060512121024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5555555555555497E-3"/>
                  <c:y val="1.9841269841269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5555555555554499E-3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7777777777776799E-3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554669590351796E-3"/>
                  <c:y val="4.5416359629618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9470746536429802E-4"/>
                  <c:y val="4.5416359629619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2'!$A$26:$A$35</c:f>
              <c:strCache>
                <c:ptCount val="10"/>
                <c:pt idx="0">
                  <c:v>US</c:v>
                </c:pt>
                <c:pt idx="1">
                  <c:v>Germany</c:v>
                </c:pt>
                <c:pt idx="2">
                  <c:v>France</c:v>
                </c:pt>
                <c:pt idx="3">
                  <c:v>Japan</c:v>
                </c:pt>
                <c:pt idx="4">
                  <c:v>Netherlands</c:v>
                </c:pt>
                <c:pt idx="5">
                  <c:v>Canada</c:v>
                </c:pt>
                <c:pt idx="6">
                  <c:v>UK</c:v>
                </c:pt>
                <c:pt idx="7">
                  <c:v>Australia</c:v>
                </c:pt>
                <c:pt idx="8">
                  <c:v>Spain</c:v>
                </c:pt>
                <c:pt idx="9">
                  <c:v>Italy</c:v>
                </c:pt>
              </c:strCache>
            </c:strRef>
          </c:cat>
          <c:val>
            <c:numRef>
              <c:f>'Figure 2'!$B$26:$B$35</c:f>
              <c:numCache>
                <c:formatCode>General</c:formatCode>
                <c:ptCount val="10"/>
                <c:pt idx="0">
                  <c:v>17.213999999999999</c:v>
                </c:pt>
                <c:pt idx="1">
                  <c:v>11.268000000000001</c:v>
                </c:pt>
                <c:pt idx="2">
                  <c:v>10.981999999999999</c:v>
                </c:pt>
                <c:pt idx="3">
                  <c:v>10.851000000000001</c:v>
                </c:pt>
                <c:pt idx="4">
                  <c:v>10.5</c:v>
                </c:pt>
                <c:pt idx="5">
                  <c:v>10.335000000000001</c:v>
                </c:pt>
                <c:pt idx="6">
                  <c:v>9.7449999999999992</c:v>
                </c:pt>
                <c:pt idx="7">
                  <c:v>9.59</c:v>
                </c:pt>
                <c:pt idx="8">
                  <c:v>8.9830000000000005</c:v>
                </c:pt>
                <c:pt idx="9">
                  <c:v>8.9390000000000001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91536"/>
        <c:axId val="238692096"/>
      </c:barChart>
      <c:catAx>
        <c:axId val="23869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38692096"/>
        <c:crosses val="autoZero"/>
        <c:auto val="1"/>
        <c:lblAlgn val="ctr"/>
        <c:lblOffset val="100"/>
        <c:noMultiLvlLbl val="0"/>
      </c:catAx>
      <c:valAx>
        <c:axId val="238692096"/>
        <c:scaling>
          <c:orientation val="minMax"/>
          <c:max val="2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38691536"/>
        <c:crosses val="autoZero"/>
        <c:crossBetween val="between"/>
        <c:majorUnit val="5"/>
        <c:dispUnits>
          <c:builtInUnit val="hundre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559842519684999"/>
          <c:y val="0.107142857142857"/>
          <c:w val="0.66940157480314999"/>
          <c:h val="0.7385829896262969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3a'!$C$25</c:f>
              <c:strCache>
                <c:ptCount val="1"/>
                <c:pt idx="0">
                  <c:v>Avg. of other countries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9.1446873297304104E-17"/>
                  <c:y val="3.90202656511960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4821033390408097E-3"/>
                  <c:y val="7.8040531302394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3.9020265651196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9880688926938702E-3"/>
                  <c:y val="7.80405313023951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3a'!$A$26:$A$32</c:f>
              <c:strCache>
                <c:ptCount val="7"/>
                <c:pt idx="0">
                  <c:v>All other causes</c:v>
                </c:pt>
                <c:pt idx="1">
                  <c:v>Mental/nervous</c:v>
                </c:pt>
                <c:pt idx="2">
                  <c:v>Respiratory diseases</c:v>
                </c:pt>
                <c:pt idx="3">
                  <c:v>Non-lung cancer</c:v>
                </c:pt>
                <c:pt idx="4">
                  <c:v>Lung cancer</c:v>
                </c:pt>
                <c:pt idx="5">
                  <c:v>Other circulatory</c:v>
                </c:pt>
                <c:pt idx="6">
                  <c:v>Heart disease</c:v>
                </c:pt>
              </c:strCache>
            </c:strRef>
          </c:cat>
          <c:val>
            <c:numRef>
              <c:f>'Figure 3a'!$C$26:$C$32</c:f>
              <c:numCache>
                <c:formatCode>0.00</c:formatCode>
                <c:ptCount val="7"/>
                <c:pt idx="0">
                  <c:v>0.51596895995561765</c:v>
                </c:pt>
                <c:pt idx="1">
                  <c:v>1.7424593034304811E-2</c:v>
                </c:pt>
                <c:pt idx="2">
                  <c:v>0.37222788165801457</c:v>
                </c:pt>
                <c:pt idx="3">
                  <c:v>0.31017317606264982</c:v>
                </c:pt>
                <c:pt idx="4">
                  <c:v>0.21875533166203023</c:v>
                </c:pt>
                <c:pt idx="5">
                  <c:v>0.85915333021990592</c:v>
                </c:pt>
                <c:pt idx="6">
                  <c:v>1.884073456941292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47-4BA3-BF31-DC423AC4EBFD}"/>
            </c:ext>
          </c:extLst>
        </c:ser>
        <c:ser>
          <c:idx val="0"/>
          <c:order val="1"/>
          <c:tx>
            <c:strRef>
              <c:f>'Figure 3a'!$B$25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4.9880688926938702E-3"/>
                  <c:y val="-1.17060796953593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9880688926938702E-3"/>
                  <c:y val="-1.17060796953593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1446873297304104E-17"/>
                  <c:y val="-3.902026565119820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0680506135816E-2"/>
                      <c:h val="9.0136813654266304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2.48756218905482E-3"/>
                  <c:y val="-1.56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7.4821033390407099E-3"/>
                  <c:y val="-3.90202656511975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032257291663199E-2"/>
                      <c:h val="7.4528707393787294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3a'!$A$26:$A$32</c:f>
              <c:strCache>
                <c:ptCount val="7"/>
                <c:pt idx="0">
                  <c:v>All other causes</c:v>
                </c:pt>
                <c:pt idx="1">
                  <c:v>Mental/nervous</c:v>
                </c:pt>
                <c:pt idx="2">
                  <c:v>Respiratory diseases</c:v>
                </c:pt>
                <c:pt idx="3">
                  <c:v>Non-lung cancer</c:v>
                </c:pt>
                <c:pt idx="4">
                  <c:v>Lung cancer</c:v>
                </c:pt>
                <c:pt idx="5">
                  <c:v>Other circulatory</c:v>
                </c:pt>
                <c:pt idx="6">
                  <c:v>Heart disease</c:v>
                </c:pt>
              </c:strCache>
            </c:strRef>
          </c:cat>
          <c:val>
            <c:numRef>
              <c:f>'Figure 3a'!$B$26:$B$32</c:f>
              <c:numCache>
                <c:formatCode>0.00</c:formatCode>
                <c:ptCount val="7"/>
                <c:pt idx="0">
                  <c:v>0.27568370700649231</c:v>
                </c:pt>
                <c:pt idx="1">
                  <c:v>-0.12792994195764651</c:v>
                </c:pt>
                <c:pt idx="2">
                  <c:v>6.5314362834183806E-2</c:v>
                </c:pt>
                <c:pt idx="3">
                  <c:v>0.29484222357655931</c:v>
                </c:pt>
                <c:pt idx="4">
                  <c:v>0.22875731032366992</c:v>
                </c:pt>
                <c:pt idx="5">
                  <c:v>0.34684302700709774</c:v>
                </c:pt>
                <c:pt idx="6">
                  <c:v>1.9164897239308134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47-4BA3-BF31-DC423AC4E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94896"/>
        <c:axId val="238695456"/>
      </c:barChart>
      <c:catAx>
        <c:axId val="2386948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238695456"/>
        <c:crosses val="autoZero"/>
        <c:auto val="1"/>
        <c:lblAlgn val="ctr"/>
        <c:lblOffset val="100"/>
        <c:noMultiLvlLbl val="0"/>
      </c:catAx>
      <c:valAx>
        <c:axId val="238695456"/>
        <c:scaling>
          <c:orientation val="minMax"/>
          <c:max val="3"/>
          <c:min val="-1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Contribution to gain in age 65 LE (years)</a:t>
                </a:r>
              </a:p>
            </c:rich>
          </c:tx>
          <c:layout>
            <c:manualLayout>
              <c:xMode val="edge"/>
              <c:yMode val="edge"/>
              <c:x val="0.35284776902887099"/>
              <c:y val="0.9208052118485190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/>
        </c:spPr>
        <c:crossAx val="238694896"/>
        <c:crosses val="autoZero"/>
        <c:crossBetween val="between"/>
        <c:majorUnit val="1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43027974628171484"/>
          <c:y val="2.2354705661792276E-2"/>
          <c:w val="0.45759645669291338"/>
          <c:h val="6.884895439514129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559842519684999"/>
          <c:y val="0.107142857142857"/>
          <c:w val="0.66940157480314999"/>
          <c:h val="0.7385829896262969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3b'!$O$25</c:f>
              <c:strCache>
                <c:ptCount val="1"/>
                <c:pt idx="0">
                  <c:v>Avg. of other countries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2.5229838083208299E-3"/>
                  <c:y val="2.35499984701771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311386943742496E-3"/>
                  <c:y val="-1.962345344965830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0.00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834569427849496E-2"/>
                      <c:h val="7.8892494875093797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1.85031244671114E-16"/>
                  <c:y val="1.1774999235088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3b'!$M$26:$M$32</c:f>
              <c:strCache>
                <c:ptCount val="7"/>
                <c:pt idx="0">
                  <c:v>All other causes</c:v>
                </c:pt>
                <c:pt idx="1">
                  <c:v>Mental/nervous</c:v>
                </c:pt>
                <c:pt idx="2">
                  <c:v>Respiratory diseases</c:v>
                </c:pt>
                <c:pt idx="3">
                  <c:v>Non-lung cancer</c:v>
                </c:pt>
                <c:pt idx="4">
                  <c:v>Lung cancer</c:v>
                </c:pt>
                <c:pt idx="5">
                  <c:v>Other circulatory</c:v>
                </c:pt>
                <c:pt idx="6">
                  <c:v>Heart disease</c:v>
                </c:pt>
              </c:strCache>
            </c:strRef>
          </c:cat>
          <c:val>
            <c:numRef>
              <c:f>'Figure 3b'!$O$26:$O$32</c:f>
              <c:numCache>
                <c:formatCode>0.00</c:formatCode>
                <c:ptCount val="7"/>
                <c:pt idx="0">
                  <c:v>0.47423529793930247</c:v>
                </c:pt>
                <c:pt idx="1">
                  <c:v>-6.3438652145017625E-3</c:v>
                </c:pt>
                <c:pt idx="2">
                  <c:v>7.4419510226914683E-4</c:v>
                </c:pt>
                <c:pt idx="3">
                  <c:v>0.25604244548587424</c:v>
                </c:pt>
                <c:pt idx="4">
                  <c:v>-0.11857117571311362</c:v>
                </c:pt>
                <c:pt idx="5">
                  <c:v>1.0542651692610139</c:v>
                </c:pt>
                <c:pt idx="6">
                  <c:v>1.8174050341856851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47-4BA3-BF31-DC423AC4EBFD}"/>
            </c:ext>
          </c:extLst>
        </c:ser>
        <c:ser>
          <c:idx val="0"/>
          <c:order val="1"/>
          <c:tx>
            <c:strRef>
              <c:f>'Figure 3b'!$N$25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9.9337893075076204E-8"/>
                  <c:y val="-1.76623443250839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57065765261401E-2"/>
                      <c:h val="8.674249436515289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1.1774999235088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257811167778401E-17"/>
                  <c:y val="-1.17749992350885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9337893075076204E-8"/>
                  <c:y val="-1.76623443250839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57065765261401E-2"/>
                      <c:h val="8.6742494365152897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2.52318248410712E-3"/>
                  <c:y val="-1.798937434993120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3b'!$M$26:$M$32</c:f>
              <c:strCache>
                <c:ptCount val="7"/>
                <c:pt idx="0">
                  <c:v>All other causes</c:v>
                </c:pt>
                <c:pt idx="1">
                  <c:v>Mental/nervous</c:v>
                </c:pt>
                <c:pt idx="2">
                  <c:v>Respiratory diseases</c:v>
                </c:pt>
                <c:pt idx="3">
                  <c:v>Non-lung cancer</c:v>
                </c:pt>
                <c:pt idx="4">
                  <c:v>Lung cancer</c:v>
                </c:pt>
                <c:pt idx="5">
                  <c:v>Other circulatory</c:v>
                </c:pt>
                <c:pt idx="6">
                  <c:v>Heart disease</c:v>
                </c:pt>
              </c:strCache>
            </c:strRef>
          </c:cat>
          <c:val>
            <c:numRef>
              <c:f>'Figure 3b'!$N$26:$N$32</c:f>
              <c:numCache>
                <c:formatCode>0.00</c:formatCode>
                <c:ptCount val="7"/>
                <c:pt idx="0">
                  <c:v>5.0179932176341445E-2</c:v>
                </c:pt>
                <c:pt idx="1">
                  <c:v>-0.31478688742602629</c:v>
                </c:pt>
                <c:pt idx="2">
                  <c:v>-0.32247959749096844</c:v>
                </c:pt>
                <c:pt idx="3">
                  <c:v>0.19520872398430783</c:v>
                </c:pt>
                <c:pt idx="4">
                  <c:v>-0.13821231021566172</c:v>
                </c:pt>
                <c:pt idx="5">
                  <c:v>0.38371061905711867</c:v>
                </c:pt>
                <c:pt idx="6">
                  <c:v>1.7463813640091346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47-4BA3-BF31-DC423AC4E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20752"/>
        <c:axId val="237519072"/>
      </c:barChart>
      <c:catAx>
        <c:axId val="237520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237519072"/>
        <c:crosses val="autoZero"/>
        <c:auto val="1"/>
        <c:lblAlgn val="ctr"/>
        <c:lblOffset val="100"/>
        <c:noMultiLvlLbl val="0"/>
      </c:catAx>
      <c:valAx>
        <c:axId val="237519072"/>
        <c:scaling>
          <c:orientation val="minMax"/>
          <c:max val="3"/>
          <c:min val="-1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Contribution to gain in age 65 LE (years)</a:t>
                </a:r>
              </a:p>
            </c:rich>
          </c:tx>
          <c:layout>
            <c:manualLayout>
              <c:xMode val="edge"/>
              <c:yMode val="edge"/>
              <c:x val="0.35284776902887099"/>
              <c:y val="0.9208052118485190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/>
        </c:spPr>
        <c:crossAx val="237520752"/>
        <c:crosses val="autoZero"/>
        <c:crossBetween val="between"/>
        <c:majorUnit val="1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41819712961411731"/>
          <c:y val="1.8452693413323333E-2"/>
          <c:w val="0.47421231920478024"/>
          <c:h val="6.8848893888263998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97594050743698E-2"/>
          <c:y val="2.8561429821272299E-2"/>
          <c:w val="0.88579221347331583"/>
          <c:h val="0.877714973128359"/>
        </c:manualLayout>
      </c:layout>
      <c:lineChart>
        <c:grouping val="standard"/>
        <c:varyColors val="0"/>
        <c:ser>
          <c:idx val="9"/>
          <c:order val="0"/>
          <c:tx>
            <c:strRef>
              <c:f>'Figure 4a'!$A$27</c:f>
              <c:strCache>
                <c:ptCount val="1"/>
                <c:pt idx="0">
                  <c:v>US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4a'!$B$26:$BN$26</c:f>
              <c:numCache>
                <c:formatCode>General</c:formatCode>
                <c:ptCount val="6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</c:numCache>
            </c:numRef>
          </c:cat>
          <c:val>
            <c:numRef>
              <c:f>'Figure 4a'!$B$27:$BN$27</c:f>
              <c:numCache>
                <c:formatCode>0.00</c:formatCode>
                <c:ptCount val="65"/>
                <c:pt idx="0">
                  <c:v>12.776999999999999</c:v>
                </c:pt>
                <c:pt idx="1">
                  <c:v>13.053000000000001</c:v>
                </c:pt>
                <c:pt idx="2">
                  <c:v>13.329000000000001</c:v>
                </c:pt>
                <c:pt idx="3">
                  <c:v>13.605</c:v>
                </c:pt>
                <c:pt idx="4">
                  <c:v>13.881</c:v>
                </c:pt>
                <c:pt idx="5">
                  <c:v>14.157</c:v>
                </c:pt>
                <c:pt idx="6">
                  <c:v>14.195556</c:v>
                </c:pt>
                <c:pt idx="7">
                  <c:v>14.234111</c:v>
                </c:pt>
                <c:pt idx="8">
                  <c:v>14.272667</c:v>
                </c:pt>
                <c:pt idx="9">
                  <c:v>14.311222000000001</c:v>
                </c:pt>
                <c:pt idx="10">
                  <c:v>14.349778000000001</c:v>
                </c:pt>
                <c:pt idx="11">
                  <c:v>14.388332999999999</c:v>
                </c:pt>
                <c:pt idx="12">
                  <c:v>14.426888999999999</c:v>
                </c:pt>
                <c:pt idx="13">
                  <c:v>14.465444</c:v>
                </c:pt>
                <c:pt idx="14">
                  <c:v>14.504</c:v>
                </c:pt>
                <c:pt idx="15">
                  <c:v>14.154</c:v>
                </c:pt>
                <c:pt idx="16">
                  <c:v>14.249000000000001</c:v>
                </c:pt>
                <c:pt idx="17">
                  <c:v>14.109</c:v>
                </c:pt>
                <c:pt idx="18">
                  <c:v>13.608000000000001</c:v>
                </c:pt>
                <c:pt idx="19">
                  <c:v>12.196999999999999</c:v>
                </c:pt>
                <c:pt idx="20">
                  <c:v>13.064</c:v>
                </c:pt>
                <c:pt idx="21">
                  <c:v>12.282</c:v>
                </c:pt>
                <c:pt idx="22">
                  <c:v>12.443</c:v>
                </c:pt>
                <c:pt idx="23">
                  <c:v>12.8955</c:v>
                </c:pt>
                <c:pt idx="24">
                  <c:v>13.348000000000001</c:v>
                </c:pt>
                <c:pt idx="25">
                  <c:v>12.928000000000001</c:v>
                </c:pt>
                <c:pt idx="26">
                  <c:v>12.802</c:v>
                </c:pt>
                <c:pt idx="27">
                  <c:v>12.262</c:v>
                </c:pt>
                <c:pt idx="28">
                  <c:v>12.023</c:v>
                </c:pt>
                <c:pt idx="29">
                  <c:v>11.813000000000001</c:v>
                </c:pt>
                <c:pt idx="30">
                  <c:v>12.01</c:v>
                </c:pt>
                <c:pt idx="31">
                  <c:v>11.824249999999999</c:v>
                </c:pt>
                <c:pt idx="32">
                  <c:v>11.638500000000001</c:v>
                </c:pt>
                <c:pt idx="33">
                  <c:v>10.872999999999999</c:v>
                </c:pt>
                <c:pt idx="34">
                  <c:v>10.704833000000001</c:v>
                </c:pt>
                <c:pt idx="35">
                  <c:v>10.536667</c:v>
                </c:pt>
                <c:pt idx="36">
                  <c:v>10.221</c:v>
                </c:pt>
                <c:pt idx="37">
                  <c:v>9.7889999999999997</c:v>
                </c:pt>
                <c:pt idx="38">
                  <c:v>9.8209999999999997</c:v>
                </c:pt>
                <c:pt idx="39">
                  <c:v>9.4292499999999997</c:v>
                </c:pt>
                <c:pt idx="40">
                  <c:v>9.0374999999999996</c:v>
                </c:pt>
                <c:pt idx="41">
                  <c:v>8.2795000000000005</c:v>
                </c:pt>
                <c:pt idx="42">
                  <c:v>8.02</c:v>
                </c:pt>
                <c:pt idx="43">
                  <c:v>7.9020000000000001</c:v>
                </c:pt>
                <c:pt idx="44">
                  <c:v>7.9643332999999998</c:v>
                </c:pt>
                <c:pt idx="45">
                  <c:v>7.9</c:v>
                </c:pt>
                <c:pt idx="46">
                  <c:v>7.7279999999999998</c:v>
                </c:pt>
                <c:pt idx="47">
                  <c:v>7.4335000000000004</c:v>
                </c:pt>
                <c:pt idx="48">
                  <c:v>7.0514999999999999</c:v>
                </c:pt>
                <c:pt idx="49">
                  <c:v>6.6950000000000003</c:v>
                </c:pt>
                <c:pt idx="50">
                  <c:v>6.4203333000000002</c:v>
                </c:pt>
                <c:pt idx="51">
                  <c:v>6.1595000000000004</c:v>
                </c:pt>
                <c:pt idx="52">
                  <c:v>6.0529999999999999</c:v>
                </c:pt>
                <c:pt idx="53">
                  <c:v>5.7770000000000001</c:v>
                </c:pt>
                <c:pt idx="54">
                  <c:v>5.5484999999999998</c:v>
                </c:pt>
                <c:pt idx="55">
                  <c:v>5.3239999999999998</c:v>
                </c:pt>
                <c:pt idx="56">
                  <c:v>5.3873332999999999</c:v>
                </c:pt>
                <c:pt idx="57" formatCode="General">
                  <c:v>5.0380000000000003</c:v>
                </c:pt>
                <c:pt idx="58" formatCode="General">
                  <c:v>4.8449999999999998</c:v>
                </c:pt>
                <c:pt idx="59" formatCode="General">
                  <c:v>4.4453332999999997</c:v>
                </c:pt>
                <c:pt idx="60" formatCode="General">
                  <c:v>4.1985000000000001</c:v>
                </c:pt>
                <c:pt idx="61" formatCode="General">
                  <c:v>4.2359999999999998</c:v>
                </c:pt>
                <c:pt idx="62" formatCode="General">
                  <c:v>4.2223332999999998</c:v>
                </c:pt>
                <c:pt idx="63" formatCode="General">
                  <c:v>4.016</c:v>
                </c:pt>
                <c:pt idx="64" formatCode="General">
                  <c:v>3.8570000000000002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EB4-4EAD-AFFD-062AB45D092A}"/>
            </c:ext>
          </c:extLst>
        </c:ser>
        <c:ser>
          <c:idx val="1"/>
          <c:order val="1"/>
          <c:tx>
            <c:strRef>
              <c:f>'Figure 4a'!$A$28</c:f>
              <c:strCache>
                <c:ptCount val="1"/>
                <c:pt idx="0">
                  <c:v>Avg. of other countries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4a'!$B$26:$BN$26</c:f>
              <c:numCache>
                <c:formatCode>General</c:formatCode>
                <c:ptCount val="6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</c:numCache>
            </c:numRef>
          </c:cat>
          <c:val>
            <c:numRef>
              <c:f>'Figure 4a'!$B$28:$BN$28</c:f>
              <c:numCache>
                <c:formatCode>0.00</c:formatCode>
                <c:ptCount val="65"/>
                <c:pt idx="0">
                  <c:v>7.20946</c:v>
                </c:pt>
                <c:pt idx="1">
                  <c:v>7.4400399999999998</c:v>
                </c:pt>
                <c:pt idx="2">
                  <c:v>7.6706199999999995</c:v>
                </c:pt>
                <c:pt idx="3">
                  <c:v>7.9011999999999993</c:v>
                </c:pt>
                <c:pt idx="4">
                  <c:v>8.1317799999999991</c:v>
                </c:pt>
                <c:pt idx="5">
                  <c:v>8.3623600000000007</c:v>
                </c:pt>
                <c:pt idx="6">
                  <c:v>8.6051400000000005</c:v>
                </c:pt>
                <c:pt idx="7">
                  <c:v>8.7802799999999994</c:v>
                </c:pt>
                <c:pt idx="8">
                  <c:v>10.9163</c:v>
                </c:pt>
                <c:pt idx="9">
                  <c:v>9.3334799999999998</c:v>
                </c:pt>
                <c:pt idx="10">
                  <c:v>9.8277800000000006</c:v>
                </c:pt>
                <c:pt idx="11">
                  <c:v>9.6286033250000003</c:v>
                </c:pt>
                <c:pt idx="12">
                  <c:v>9.4294266749999984</c:v>
                </c:pt>
                <c:pt idx="13">
                  <c:v>9.1354000000000006</c:v>
                </c:pt>
                <c:pt idx="14">
                  <c:v>10.178128316666667</c:v>
                </c:pt>
                <c:pt idx="15">
                  <c:v>10.446256350000001</c:v>
                </c:pt>
                <c:pt idx="16">
                  <c:v>10.358134616666666</c:v>
                </c:pt>
                <c:pt idx="17">
                  <c:v>10.431901766666666</c:v>
                </c:pt>
                <c:pt idx="18">
                  <c:v>10.4296688</c:v>
                </c:pt>
                <c:pt idx="19">
                  <c:v>10.472602566666668</c:v>
                </c:pt>
                <c:pt idx="20">
                  <c:v>10.639602614285712</c:v>
                </c:pt>
                <c:pt idx="21">
                  <c:v>10.546760028571429</c:v>
                </c:pt>
                <c:pt idx="22">
                  <c:v>10.989990387499999</c:v>
                </c:pt>
                <c:pt idx="23">
                  <c:v>11.089044875000001</c:v>
                </c:pt>
                <c:pt idx="24">
                  <c:v>11.2139743625</c:v>
                </c:pt>
                <c:pt idx="25">
                  <c:v>11.117382975000002</c:v>
                </c:pt>
                <c:pt idx="26">
                  <c:v>10.889302087500001</c:v>
                </c:pt>
                <c:pt idx="27">
                  <c:v>10.8764270875</c:v>
                </c:pt>
                <c:pt idx="28">
                  <c:v>11.04971875</c:v>
                </c:pt>
                <c:pt idx="29">
                  <c:v>10.8562916625</c:v>
                </c:pt>
                <c:pt idx="30">
                  <c:v>10.893625</c:v>
                </c:pt>
                <c:pt idx="31">
                  <c:v>10.323395874999999</c:v>
                </c:pt>
                <c:pt idx="32">
                  <c:v>10.014979125</c:v>
                </c:pt>
                <c:pt idx="33">
                  <c:v>9.8158124999999998</c:v>
                </c:pt>
                <c:pt idx="34">
                  <c:v>9.6213020874999984</c:v>
                </c:pt>
                <c:pt idx="35">
                  <c:v>9.4355416625000004</c:v>
                </c:pt>
                <c:pt idx="36">
                  <c:v>9.1421562499999993</c:v>
                </c:pt>
                <c:pt idx="37">
                  <c:v>8.9504270874999996</c:v>
                </c:pt>
                <c:pt idx="38">
                  <c:v>8.6044583375000006</c:v>
                </c:pt>
                <c:pt idx="39">
                  <c:v>8.545406250000001</c:v>
                </c:pt>
                <c:pt idx="40">
                  <c:v>8.6506874624999988</c:v>
                </c:pt>
                <c:pt idx="41">
                  <c:v>8.1717187500000001</c:v>
                </c:pt>
                <c:pt idx="42">
                  <c:v>7.95034375</c:v>
                </c:pt>
                <c:pt idx="43">
                  <c:v>7.8250625000000005</c:v>
                </c:pt>
                <c:pt idx="44">
                  <c:v>7.680385424999999</c:v>
                </c:pt>
                <c:pt idx="45">
                  <c:v>7.4542812500000002</c:v>
                </c:pt>
                <c:pt idx="46">
                  <c:v>7.2469895874999999</c:v>
                </c:pt>
                <c:pt idx="47">
                  <c:v>7.1870000000000003</c:v>
                </c:pt>
                <c:pt idx="48">
                  <c:v>7.3368333750000012</c:v>
                </c:pt>
                <c:pt idx="49">
                  <c:v>7.2424166624999993</c:v>
                </c:pt>
                <c:pt idx="50">
                  <c:v>7.2290416625000002</c:v>
                </c:pt>
                <c:pt idx="51">
                  <c:v>7.0042395874999999</c:v>
                </c:pt>
                <c:pt idx="52">
                  <c:v>6.715541674999999</c:v>
                </c:pt>
                <c:pt idx="53">
                  <c:v>6.6541041624999995</c:v>
                </c:pt>
                <c:pt idx="54">
                  <c:v>6.0448749999999993</c:v>
                </c:pt>
                <c:pt idx="55">
                  <c:v>6.304875</c:v>
                </c:pt>
                <c:pt idx="56">
                  <c:v>6.4632666599999995</c:v>
                </c:pt>
                <c:pt idx="57">
                  <c:v>6.2859333399999997</c:v>
                </c:pt>
                <c:pt idx="58">
                  <c:v>6.1149666600000003</c:v>
                </c:pt>
                <c:pt idx="59">
                  <c:v>5.9103000000000003</c:v>
                </c:pt>
                <c:pt idx="60">
                  <c:v>5.09375</c:v>
                </c:pt>
                <c:pt idx="61">
                  <c:v>4.7553888999999998</c:v>
                </c:pt>
                <c:pt idx="62">
                  <c:v>4.8142777666666667</c:v>
                </c:pt>
                <c:pt idx="63">
                  <c:v>4.7590000000000003</c:v>
                </c:pt>
                <c:pt idx="64">
                  <c:v>4.3390000000000004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4-4EAD-AFFD-062AB45D0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62672"/>
        <c:axId val="340963232"/>
      </c:lineChart>
      <c:catAx>
        <c:axId val="34096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34096323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40963232"/>
        <c:scaling>
          <c:orientation val="minMax"/>
          <c:max val="15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34096267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9.1281969500647805E-2"/>
          <c:y val="0.77453818272715913"/>
          <c:w val="0.54962598425196851"/>
          <c:h val="8.2604674415698034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97594050743698E-2"/>
          <c:y val="2.8561429821272299E-2"/>
          <c:w val="0.88301443569553795"/>
          <c:h val="0.877714973128359"/>
        </c:manualLayout>
      </c:layout>
      <c:lineChart>
        <c:grouping val="standard"/>
        <c:varyColors val="0"/>
        <c:ser>
          <c:idx val="9"/>
          <c:order val="0"/>
          <c:tx>
            <c:strRef>
              <c:f>'Figure 4b'!$A$27</c:f>
              <c:strCache>
                <c:ptCount val="1"/>
                <c:pt idx="0">
                  <c:v>US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4b'!$B$26:$BN$26</c:f>
              <c:numCache>
                <c:formatCode>General</c:formatCode>
                <c:ptCount val="6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</c:numCache>
            </c:numRef>
          </c:cat>
          <c:val>
            <c:numRef>
              <c:f>'Figure 4b'!$B$27:$BN$27</c:f>
              <c:numCache>
                <c:formatCode>0.00</c:formatCode>
                <c:ptCount val="65"/>
                <c:pt idx="0">
                  <c:v>4.9796667000000001</c:v>
                </c:pt>
                <c:pt idx="1">
                  <c:v>4.9796667000000001</c:v>
                </c:pt>
                <c:pt idx="2">
                  <c:v>4.9796667000000001</c:v>
                </c:pt>
                <c:pt idx="3">
                  <c:v>4.9796667000000001</c:v>
                </c:pt>
                <c:pt idx="4">
                  <c:v>4.9796667000000001</c:v>
                </c:pt>
                <c:pt idx="5">
                  <c:v>4.7569999999999997</c:v>
                </c:pt>
                <c:pt idx="6">
                  <c:v>4.9977777999999997</c:v>
                </c:pt>
                <c:pt idx="7">
                  <c:v>5.2385555999999998</c:v>
                </c:pt>
                <c:pt idx="8">
                  <c:v>5.4793333000000004</c:v>
                </c:pt>
                <c:pt idx="9">
                  <c:v>5.7201110999999996</c:v>
                </c:pt>
                <c:pt idx="10">
                  <c:v>5.9608888999999996</c:v>
                </c:pt>
                <c:pt idx="11">
                  <c:v>6.2016666999999996</c:v>
                </c:pt>
                <c:pt idx="12">
                  <c:v>6.4424444000000003</c:v>
                </c:pt>
                <c:pt idx="13">
                  <c:v>6.6832222000000003</c:v>
                </c:pt>
                <c:pt idx="14">
                  <c:v>6.9240000000000004</c:v>
                </c:pt>
                <c:pt idx="15">
                  <c:v>7.4660000000000002</c:v>
                </c:pt>
                <c:pt idx="16">
                  <c:v>7.5049999999999999</c:v>
                </c:pt>
                <c:pt idx="17">
                  <c:v>7.5940000000000003</c:v>
                </c:pt>
                <c:pt idx="18">
                  <c:v>7.45</c:v>
                </c:pt>
                <c:pt idx="19">
                  <c:v>7.9960000000000004</c:v>
                </c:pt>
                <c:pt idx="20">
                  <c:v>7.7545000000000002</c:v>
                </c:pt>
                <c:pt idx="21">
                  <c:v>7.843</c:v>
                </c:pt>
                <c:pt idx="22">
                  <c:v>7.9870000000000001</c:v>
                </c:pt>
                <c:pt idx="23">
                  <c:v>8.0444999999999993</c:v>
                </c:pt>
                <c:pt idx="24">
                  <c:v>8.1020000000000003</c:v>
                </c:pt>
                <c:pt idx="25">
                  <c:v>8.1519999999999992</c:v>
                </c:pt>
                <c:pt idx="26">
                  <c:v>8.0990000000000002</c:v>
                </c:pt>
                <c:pt idx="27">
                  <c:v>8.2609999999999992</c:v>
                </c:pt>
                <c:pt idx="28">
                  <c:v>8.1274999999999995</c:v>
                </c:pt>
                <c:pt idx="29">
                  <c:v>8.1615000000000002</c:v>
                </c:pt>
                <c:pt idx="30">
                  <c:v>7.97</c:v>
                </c:pt>
                <c:pt idx="31">
                  <c:v>7.9565000000000001</c:v>
                </c:pt>
                <c:pt idx="32">
                  <c:v>7.9429999999999996</c:v>
                </c:pt>
                <c:pt idx="33">
                  <c:v>7.4930000000000003</c:v>
                </c:pt>
                <c:pt idx="34">
                  <c:v>7.3295000000000003</c:v>
                </c:pt>
                <c:pt idx="35">
                  <c:v>7.1660000000000004</c:v>
                </c:pt>
                <c:pt idx="36">
                  <c:v>6.9569999999999999</c:v>
                </c:pt>
                <c:pt idx="37">
                  <c:v>6.9370000000000003</c:v>
                </c:pt>
                <c:pt idx="38">
                  <c:v>6.4109999999999996</c:v>
                </c:pt>
                <c:pt idx="39">
                  <c:v>6.1704999999999997</c:v>
                </c:pt>
                <c:pt idx="40">
                  <c:v>5.93</c:v>
                </c:pt>
                <c:pt idx="41">
                  <c:v>6.0724999999999998</c:v>
                </c:pt>
                <c:pt idx="42">
                  <c:v>5.9119999999999999</c:v>
                </c:pt>
                <c:pt idx="43">
                  <c:v>5.4996666999999997</c:v>
                </c:pt>
                <c:pt idx="44">
                  <c:v>5.343</c:v>
                </c:pt>
                <c:pt idx="45">
                  <c:v>5.2910000000000004</c:v>
                </c:pt>
                <c:pt idx="46">
                  <c:v>5.2919999999999998</c:v>
                </c:pt>
                <c:pt idx="47">
                  <c:v>5.2595000000000001</c:v>
                </c:pt>
                <c:pt idx="48">
                  <c:v>5.1239999999999997</c:v>
                </c:pt>
                <c:pt idx="49">
                  <c:v>4.6206667000000001</c:v>
                </c:pt>
                <c:pt idx="50">
                  <c:v>4.4153333000000003</c:v>
                </c:pt>
                <c:pt idx="51">
                  <c:v>4.4154999999999998</c:v>
                </c:pt>
                <c:pt idx="52">
                  <c:v>4.1462500000000002</c:v>
                </c:pt>
                <c:pt idx="53">
                  <c:v>3.9737499999999999</c:v>
                </c:pt>
                <c:pt idx="54">
                  <c:v>3.7835000000000001</c:v>
                </c:pt>
                <c:pt idx="55">
                  <c:v>3.6419999999999999</c:v>
                </c:pt>
                <c:pt idx="56">
                  <c:v>3.6133332999999999</c:v>
                </c:pt>
                <c:pt idx="57" formatCode="General">
                  <c:v>3.4775</c:v>
                </c:pt>
                <c:pt idx="58" formatCode="General">
                  <c:v>3.3555000000000001</c:v>
                </c:pt>
                <c:pt idx="59" formatCode="General">
                  <c:v>3.0806667000000001</c:v>
                </c:pt>
                <c:pt idx="60" formatCode="General">
                  <c:v>3.0165000000000002</c:v>
                </c:pt>
                <c:pt idx="61" formatCode="General">
                  <c:v>2.9047499999999999</c:v>
                </c:pt>
                <c:pt idx="62" formatCode="General">
                  <c:v>2.8326666999999999</c:v>
                </c:pt>
                <c:pt idx="63" formatCode="General">
                  <c:v>2.7545000000000002</c:v>
                </c:pt>
                <c:pt idx="64" formatCode="General">
                  <c:v>2.6379999999999999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EB4-4EAD-AFFD-062AB45D092A}"/>
            </c:ext>
          </c:extLst>
        </c:ser>
        <c:ser>
          <c:idx val="1"/>
          <c:order val="1"/>
          <c:tx>
            <c:strRef>
              <c:f>'Figure 4b'!$A$28</c:f>
              <c:strCache>
                <c:ptCount val="1"/>
                <c:pt idx="0">
                  <c:v>Avg. of other countries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4b'!$B$26:$BN$26</c:f>
              <c:numCache>
                <c:formatCode>General</c:formatCode>
                <c:ptCount val="65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</c:numCache>
            </c:numRef>
          </c:cat>
          <c:val>
            <c:numRef>
              <c:f>'Figure 4b'!$B$28:$BN$28</c:f>
              <c:numCache>
                <c:formatCode>0.00</c:formatCode>
                <c:ptCount val="65"/>
                <c:pt idx="0">
                  <c:v>2.6664400000000001</c:v>
                </c:pt>
                <c:pt idx="1">
                  <c:v>2.7691599999999998</c:v>
                </c:pt>
                <c:pt idx="2">
                  <c:v>2.87188</c:v>
                </c:pt>
                <c:pt idx="3">
                  <c:v>2.9745999999999997</c:v>
                </c:pt>
                <c:pt idx="4">
                  <c:v>3.0773200000000003</c:v>
                </c:pt>
                <c:pt idx="5">
                  <c:v>3.18004</c:v>
                </c:pt>
                <c:pt idx="6">
                  <c:v>3.3149600000000001</c:v>
                </c:pt>
                <c:pt idx="7">
                  <c:v>2.4445866666666665</c:v>
                </c:pt>
                <c:pt idx="8">
                  <c:v>3.3850333333333338</c:v>
                </c:pt>
                <c:pt idx="9">
                  <c:v>3.7197199999999997</c:v>
                </c:pt>
                <c:pt idx="10">
                  <c:v>3.2255199999999999</c:v>
                </c:pt>
                <c:pt idx="11">
                  <c:v>3.417596675</c:v>
                </c:pt>
                <c:pt idx="12">
                  <c:v>3.6096733250000002</c:v>
                </c:pt>
                <c:pt idx="13">
                  <c:v>3.4085999999999999</c:v>
                </c:pt>
                <c:pt idx="14">
                  <c:v>3.8286566999999998</c:v>
                </c:pt>
                <c:pt idx="15">
                  <c:v>3.7653133833333334</c:v>
                </c:pt>
                <c:pt idx="16">
                  <c:v>3.9395200833333335</c:v>
                </c:pt>
                <c:pt idx="17">
                  <c:v>4.1862823333333337</c:v>
                </c:pt>
                <c:pt idx="18">
                  <c:v>4.3580723666666668</c:v>
                </c:pt>
                <c:pt idx="19">
                  <c:v>4.5083623833333339</c:v>
                </c:pt>
                <c:pt idx="20">
                  <c:v>4.2582735000000005</c:v>
                </c:pt>
                <c:pt idx="21">
                  <c:v>4.5240459</c:v>
                </c:pt>
                <c:pt idx="22">
                  <c:v>4.7049660250000001</c:v>
                </c:pt>
                <c:pt idx="23">
                  <c:v>5.1014474375000001</c:v>
                </c:pt>
                <c:pt idx="24">
                  <c:v>5.3031371749999998</c:v>
                </c:pt>
                <c:pt idx="25">
                  <c:v>5.2642644249999995</c:v>
                </c:pt>
                <c:pt idx="26">
                  <c:v>5.3501354125000002</c:v>
                </c:pt>
                <c:pt idx="27">
                  <c:v>5.406625</c:v>
                </c:pt>
                <c:pt idx="28">
                  <c:v>5.1336874999999988</c:v>
                </c:pt>
                <c:pt idx="29">
                  <c:v>5.554875</c:v>
                </c:pt>
                <c:pt idx="30">
                  <c:v>5.3265312500000004</c:v>
                </c:pt>
                <c:pt idx="31">
                  <c:v>5.4372500000000006</c:v>
                </c:pt>
                <c:pt idx="32">
                  <c:v>5.3741874999999997</c:v>
                </c:pt>
                <c:pt idx="33">
                  <c:v>5.2838125000000007</c:v>
                </c:pt>
                <c:pt idx="34">
                  <c:v>5.2416041750000009</c:v>
                </c:pt>
                <c:pt idx="35">
                  <c:v>5.2408333250000005</c:v>
                </c:pt>
                <c:pt idx="36">
                  <c:v>5.3009375000000007</c:v>
                </c:pt>
                <c:pt idx="37">
                  <c:v>5.2756666750000001</c:v>
                </c:pt>
                <c:pt idx="38">
                  <c:v>5.2367291624999996</c:v>
                </c:pt>
                <c:pt idx="39">
                  <c:v>5.1519062499999997</c:v>
                </c:pt>
                <c:pt idx="40">
                  <c:v>4.8926249999999998</c:v>
                </c:pt>
                <c:pt idx="41">
                  <c:v>5.1351979124999989</c:v>
                </c:pt>
                <c:pt idx="42">
                  <c:v>4.8624687499999997</c:v>
                </c:pt>
                <c:pt idx="43">
                  <c:v>4.30746875</c:v>
                </c:pt>
                <c:pt idx="44">
                  <c:v>4.6561770750000004</c:v>
                </c:pt>
                <c:pt idx="45">
                  <c:v>4.5604062499999998</c:v>
                </c:pt>
                <c:pt idx="46">
                  <c:v>4.4799687500000003</c:v>
                </c:pt>
                <c:pt idx="47">
                  <c:v>4.5236041625000007</c:v>
                </c:pt>
                <c:pt idx="48">
                  <c:v>4.4955104124999998</c:v>
                </c:pt>
                <c:pt idx="49">
                  <c:v>4.5710937500000002</c:v>
                </c:pt>
                <c:pt idx="50">
                  <c:v>4.4954791749999998</c:v>
                </c:pt>
                <c:pt idx="51">
                  <c:v>4.4430312499999998</c:v>
                </c:pt>
                <c:pt idx="52">
                  <c:v>4.5906041625</c:v>
                </c:pt>
                <c:pt idx="53">
                  <c:v>4.2510416624999996</c:v>
                </c:pt>
                <c:pt idx="54">
                  <c:v>4.1955833374999996</c:v>
                </c:pt>
                <c:pt idx="55">
                  <c:v>4.0232222166666665</c:v>
                </c:pt>
                <c:pt idx="56">
                  <c:v>4.2061000000000011</c:v>
                </c:pt>
                <c:pt idx="57">
                  <c:v>4.1701333399999996</c:v>
                </c:pt>
                <c:pt idx="58">
                  <c:v>4.1569333400000001</c:v>
                </c:pt>
                <c:pt idx="59">
                  <c:v>3.8532333400000001</c:v>
                </c:pt>
                <c:pt idx="60">
                  <c:v>3.7339166750000001</c:v>
                </c:pt>
                <c:pt idx="61">
                  <c:v>3.4833889</c:v>
                </c:pt>
                <c:pt idx="62">
                  <c:v>3.2674444666666669</c:v>
                </c:pt>
                <c:pt idx="63">
                  <c:v>2.8552499999999998</c:v>
                </c:pt>
                <c:pt idx="64">
                  <c:v>3.0575000000000001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4-4EAD-AFFD-062AB45D0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265952"/>
        <c:axId val="346266512"/>
      </c:lineChart>
      <c:catAx>
        <c:axId val="3462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34626651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46266512"/>
        <c:scaling>
          <c:orientation val="minMax"/>
          <c:max val="15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346265952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56856758530183726"/>
          <c:y val="6.8188976377952695E-2"/>
          <c:w val="0.38280183727034123"/>
          <c:h val="0.13419197600299965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86395450568695E-2"/>
          <c:y val="2.8561429821272299E-2"/>
          <c:w val="0.88340485564304505"/>
          <c:h val="0.877714973128359"/>
        </c:manualLayout>
      </c:layout>
      <c:lineChart>
        <c:grouping val="standard"/>
        <c:varyColors val="0"/>
        <c:ser>
          <c:idx val="9"/>
          <c:order val="0"/>
          <c:tx>
            <c:strRef>
              <c:f>'Figure 5'!$A$27</c:f>
              <c:strCache>
                <c:ptCount val="1"/>
                <c:pt idx="0">
                  <c:v>US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5'!$B$26:$AK$26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'Figure 5'!$B$27:$AK$27</c:f>
              <c:numCache>
                <c:formatCode>0.00</c:formatCode>
                <c:ptCount val="36"/>
                <c:pt idx="0">
                  <c:v>14.85</c:v>
                </c:pt>
                <c:pt idx="1">
                  <c:v>15.446426499999999</c:v>
                </c:pt>
                <c:pt idx="2">
                  <c:v>16.042857999999999</c:v>
                </c:pt>
                <c:pt idx="3">
                  <c:v>16.639284</c:v>
                </c:pt>
                <c:pt idx="4">
                  <c:v>17.235715500000001</c:v>
                </c:pt>
                <c:pt idx="5">
                  <c:v>17.832142000000001</c:v>
                </c:pt>
                <c:pt idx="6">
                  <c:v>18.428573499999999</c:v>
                </c:pt>
                <c:pt idx="7">
                  <c:v>19.024999999999999</c:v>
                </c:pt>
                <c:pt idx="8">
                  <c:v>19.621426499999998</c:v>
                </c:pt>
                <c:pt idx="9">
                  <c:v>20.217858</c:v>
                </c:pt>
                <c:pt idx="10">
                  <c:v>20.814284499999999</c:v>
                </c:pt>
                <c:pt idx="11">
                  <c:v>21.410715500000002</c:v>
                </c:pt>
                <c:pt idx="12">
                  <c:v>22.007142000000002</c:v>
                </c:pt>
                <c:pt idx="13">
                  <c:v>22.6035735</c:v>
                </c:pt>
                <c:pt idx="14">
                  <c:v>23.2</c:v>
                </c:pt>
                <c:pt idx="15">
                  <c:v>24.475000000000001</c:v>
                </c:pt>
                <c:pt idx="16">
                  <c:v>25.75</c:v>
                </c:pt>
                <c:pt idx="17">
                  <c:v>27.024999999999999</c:v>
                </c:pt>
                <c:pt idx="18">
                  <c:v>28.300000500000003</c:v>
                </c:pt>
                <c:pt idx="19">
                  <c:v>29.575000500000002</c:v>
                </c:pt>
                <c:pt idx="20">
                  <c:v>30.8500005</c:v>
                </c:pt>
                <c:pt idx="21">
                  <c:v>31.024999999999999</c:v>
                </c:pt>
                <c:pt idx="22">
                  <c:v>31.199999500000001</c:v>
                </c:pt>
                <c:pt idx="23">
                  <c:v>32.024999999999999</c:v>
                </c:pt>
                <c:pt idx="24">
                  <c:v>32.8500005</c:v>
                </c:pt>
                <c:pt idx="25">
                  <c:v>33.950000000000003</c:v>
                </c:pt>
                <c:pt idx="26">
                  <c:v>35.049999499999998</c:v>
                </c:pt>
                <c:pt idx="27">
                  <c:v>34.700000000000003</c:v>
                </c:pt>
                <c:pt idx="28">
                  <c:v>34.35</c:v>
                </c:pt>
                <c:pt idx="29">
                  <c:v>35.175000499999996</c:v>
                </c:pt>
                <c:pt idx="30">
                  <c:v>36.000000999999997</c:v>
                </c:pt>
                <c:pt idx="31">
                  <c:v>35.625000999999997</c:v>
                </c:pt>
                <c:pt idx="32">
                  <c:v>35.250000999999997</c:v>
                </c:pt>
                <c:pt idx="33">
                  <c:v>36.750000499999999</c:v>
                </c:pt>
                <c:pt idx="34">
                  <c:v>38.25</c:v>
                </c:pt>
                <c:pt idx="35">
                  <c:v>38.010544500000002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EB4-4EAD-AFFD-062AB45D092A}"/>
            </c:ext>
          </c:extLst>
        </c:ser>
        <c:ser>
          <c:idx val="1"/>
          <c:order val="1"/>
          <c:tx>
            <c:strRef>
              <c:f>'Figure 5'!$A$28</c:f>
              <c:strCache>
                <c:ptCount val="1"/>
                <c:pt idx="0">
                  <c:v>Avg. of other countries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5'!$B$26:$AK$26</c:f>
              <c:numCache>
                <c:formatCode>General</c:formatCode>
                <c:ptCount val="36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</c:numCache>
            </c:numRef>
          </c:cat>
          <c:val>
            <c:numRef>
              <c:f>'Figure 5'!$B$28:$AK$28</c:f>
              <c:numCache>
                <c:formatCode>0.00</c:formatCode>
                <c:ptCount val="36"/>
                <c:pt idx="0">
                  <c:v>5.7500000299999998</c:v>
                </c:pt>
                <c:pt idx="1">
                  <c:v>5.7488095350000004</c:v>
                </c:pt>
                <c:pt idx="2">
                  <c:v>5.8726191249999999</c:v>
                </c:pt>
                <c:pt idx="3">
                  <c:v>6.0589285875000005</c:v>
                </c:pt>
                <c:pt idx="4">
                  <c:v>6.3035714625000008</c:v>
                </c:pt>
                <c:pt idx="5">
                  <c:v>6.4357143624999997</c:v>
                </c:pt>
                <c:pt idx="6">
                  <c:v>6.5553571124999994</c:v>
                </c:pt>
                <c:pt idx="7">
                  <c:v>6.9200000600000013</c:v>
                </c:pt>
                <c:pt idx="8">
                  <c:v>7.0900000299999997</c:v>
                </c:pt>
                <c:pt idx="9">
                  <c:v>7.7400000100000002</c:v>
                </c:pt>
                <c:pt idx="10">
                  <c:v>7.9472221749999994</c:v>
                </c:pt>
                <c:pt idx="11">
                  <c:v>8.3444443833333324</c:v>
                </c:pt>
                <c:pt idx="12">
                  <c:v>8.8458333166666669</c:v>
                </c:pt>
                <c:pt idx="13">
                  <c:v>9.2305555000000012</c:v>
                </c:pt>
                <c:pt idx="14">
                  <c:v>9.9552081812500006</c:v>
                </c:pt>
                <c:pt idx="15">
                  <c:v>10.38687496875</c:v>
                </c:pt>
                <c:pt idx="16">
                  <c:v>10.789374981249999</c:v>
                </c:pt>
                <c:pt idx="17">
                  <c:v>11.30125005625</c:v>
                </c:pt>
                <c:pt idx="18">
                  <c:v>11.858437499999999</c:v>
                </c:pt>
                <c:pt idx="19">
                  <c:v>12.066666727777777</c:v>
                </c:pt>
                <c:pt idx="20">
                  <c:v>12.434722238888888</c:v>
                </c:pt>
                <c:pt idx="21">
                  <c:v>12.700000027777776</c:v>
                </c:pt>
                <c:pt idx="22">
                  <c:v>12.952777783333334</c:v>
                </c:pt>
                <c:pt idx="23">
                  <c:v>13.19166677777778</c:v>
                </c:pt>
                <c:pt idx="24">
                  <c:v>13.450925983333333</c:v>
                </c:pt>
                <c:pt idx="25">
                  <c:v>13.829629572222224</c:v>
                </c:pt>
                <c:pt idx="26">
                  <c:v>14.258333572222224</c:v>
                </c:pt>
                <c:pt idx="27">
                  <c:v>14.547222272222221</c:v>
                </c:pt>
                <c:pt idx="28">
                  <c:v>14.98750008888889</c:v>
                </c:pt>
                <c:pt idx="29">
                  <c:v>15.063888911111111</c:v>
                </c:pt>
                <c:pt idx="30">
                  <c:v>15.577777911111113</c:v>
                </c:pt>
                <c:pt idx="31">
                  <c:v>15.75555552222222</c:v>
                </c:pt>
                <c:pt idx="32">
                  <c:v>15.914351838888891</c:v>
                </c:pt>
                <c:pt idx="33">
                  <c:v>15.956481399999998</c:v>
                </c:pt>
                <c:pt idx="34">
                  <c:v>16.605555322222223</c:v>
                </c:pt>
                <c:pt idx="35">
                  <c:v>17.167171850000003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B4-4EAD-AFFD-062AB45D0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518112"/>
        <c:axId val="343776800"/>
      </c:lineChart>
      <c:catAx>
        <c:axId val="35551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3437768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343776800"/>
        <c:scaling>
          <c:orientation val="minMax"/>
          <c:max val="50"/>
          <c:min val="0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355518112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9.0297462817147803E-2"/>
          <c:y val="5.2315960504936899E-2"/>
          <c:w val="0.43438393302103101"/>
          <c:h val="0.1143507061617297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10328056098098"/>
          <c:y val="4.3650793650793697E-2"/>
          <c:w val="0.64761972092365605"/>
          <c:h val="0.795383389576302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6'!$B$26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4.4351788582531644E-3"/>
                  <c:y val="1.019958930914870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0.00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976983646274978E-2"/>
                      <c:h val="7.4127921509811276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9.3519125627458278E-3"/>
                  <c:y val="2.170041244844394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0.00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603576400437786E-2"/>
                      <c:h val="0.1092222847144107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6.5352116798995307E-3"/>
                  <c:y val="1.860368039932495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0.00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755949909025506E-2"/>
                      <c:h val="5.8068991376077989E-2"/>
                    </c:manualLayout>
                  </c15:layout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6'!$A$27:$A$32</c:f>
              <c:strCache>
                <c:ptCount val="6"/>
                <c:pt idx="0">
                  <c:v>GINI coefficient</c:v>
                </c:pt>
                <c:pt idx="1">
                  <c:v>Average hours worked</c:v>
                </c:pt>
                <c:pt idx="2">
                  <c:v>Percentage with health insurance</c:v>
                </c:pt>
                <c:pt idx="3">
                  <c:v>Percentage with some college</c:v>
                </c:pt>
                <c:pt idx="4">
                  <c:v>Percentage of adults obese</c:v>
                </c:pt>
                <c:pt idx="5">
                  <c:v>Number of cigarettes per adult per day</c:v>
                </c:pt>
              </c:strCache>
            </c:strRef>
          </c:cat>
          <c:val>
            <c:numRef>
              <c:f>'Figure 6'!$B$27:$B$32</c:f>
              <c:numCache>
                <c:formatCode>General</c:formatCode>
                <c:ptCount val="6"/>
                <c:pt idx="0">
                  <c:v>-4.4999999999999997E-3</c:v>
                </c:pt>
                <c:pt idx="1">
                  <c:v>3.5599999999999998E-3</c:v>
                </c:pt>
                <c:pt idx="2">
                  <c:v>-3.1199999999999999E-4</c:v>
                </c:pt>
                <c:pt idx="3">
                  <c:v>4.9599999999999998E-2</c:v>
                </c:pt>
                <c:pt idx="4">
                  <c:v>-5.0099999999999999E-2</c:v>
                </c:pt>
                <c:pt idx="5">
                  <c:v>-0.30199999999999999</c:v>
                </c:pt>
              </c:numCache>
            </c:numRef>
          </c:val>
        </c:ser>
        <c:ser>
          <c:idx val="2"/>
          <c:order val="1"/>
          <c:tx>
            <c:strRef>
              <c:f>'Figure 6'!$C$26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dLbl>
              <c:idx val="2"/>
              <c:layout>
                <c:manualLayout>
                  <c:x val="-1.0617399052033842E-3"/>
                  <c:y val="-4.3402387201600581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0.00</a:t>
                    </a:r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051479917248516E-2"/>
                      <c:h val="5.5337457817772773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4.038363820330332E-3"/>
                  <c:y val="-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575457304954975E-3"/>
                  <c:y val="-3.9682539682539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7.93650793650793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6'!$A$27:$A$32</c:f>
              <c:strCache>
                <c:ptCount val="6"/>
                <c:pt idx="0">
                  <c:v>GINI coefficient</c:v>
                </c:pt>
                <c:pt idx="1">
                  <c:v>Average hours worked</c:v>
                </c:pt>
                <c:pt idx="2">
                  <c:v>Percentage with health insurance</c:v>
                </c:pt>
                <c:pt idx="3">
                  <c:v>Percentage with some college</c:v>
                </c:pt>
                <c:pt idx="4">
                  <c:v>Percentage of adults obese</c:v>
                </c:pt>
                <c:pt idx="5">
                  <c:v>Number of cigarettes per adult per day</c:v>
                </c:pt>
              </c:strCache>
            </c:strRef>
          </c:cat>
          <c:val>
            <c:numRef>
              <c:f>'Figure 6'!$C$27:$C$32</c:f>
              <c:numCache>
                <c:formatCode>General</c:formatCode>
                <c:ptCount val="6"/>
                <c:pt idx="0">
                  <c:v>-4.2599999999999999E-2</c:v>
                </c:pt>
                <c:pt idx="1">
                  <c:v>2.6700000000000002E-2</c:v>
                </c:pt>
                <c:pt idx="2">
                  <c:v>-1.5499999999999999E-3</c:v>
                </c:pt>
                <c:pt idx="3">
                  <c:v>2.6599999999999999E-2</c:v>
                </c:pt>
                <c:pt idx="4">
                  <c:v>-3.5999999999999997E-2</c:v>
                </c:pt>
                <c:pt idx="5">
                  <c:v>-6.3500000000000001E-2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96336"/>
        <c:axId val="239496896"/>
      </c:barChart>
      <c:catAx>
        <c:axId val="2394963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 w="3175"/>
        </c:spPr>
        <c:crossAx val="239496896"/>
        <c:crosses val="autoZero"/>
        <c:auto val="1"/>
        <c:lblAlgn val="l"/>
        <c:lblOffset val="100"/>
        <c:noMultiLvlLbl val="0"/>
      </c:catAx>
      <c:valAx>
        <c:axId val="239496896"/>
        <c:scaling>
          <c:orientation val="minMax"/>
        </c:scaling>
        <c:delete val="0"/>
        <c:axPos val="b"/>
        <c:majorGridlines>
          <c:spPr>
            <a:ln w="3175"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Effect on age 65 LE (years)</a:t>
                </a:r>
              </a:p>
            </c:rich>
          </c:tx>
          <c:layout>
            <c:manualLayout>
              <c:xMode val="edge"/>
              <c:yMode val="edge"/>
              <c:x val="0.52401968503937002"/>
              <c:y val="0.925555555555556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239496336"/>
        <c:crosses val="autoZero"/>
        <c:crossBetween val="between"/>
        <c:majorUnit val="0.2"/>
      </c:valAx>
      <c:spPr>
        <a:ln w="3175"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2188478389029895"/>
          <c:y val="7.7885889263842017E-2"/>
          <c:w val="0.12758924307070826"/>
          <c:h val="0.1574537557805274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7</xdr:col>
      <xdr:colOff>304800</xdr:colOff>
      <xdr:row>19</xdr:row>
      <xdr:rowOff>142875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9524</xdr:rowOff>
    </xdr:from>
    <xdr:to>
      <xdr:col>3</xdr:col>
      <xdr:colOff>952500</xdr:colOff>
      <xdr:row>19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923925</xdr:colOff>
      <xdr:row>19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33336</xdr:rowOff>
    </xdr:from>
    <xdr:to>
      <xdr:col>17</xdr:col>
      <xdr:colOff>304800</xdr:colOff>
      <xdr:row>17</xdr:row>
      <xdr:rowOff>176211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22</xdr:row>
      <xdr:rowOff>57149</xdr:rowOff>
    </xdr:from>
    <xdr:to>
      <xdr:col>17</xdr:col>
      <xdr:colOff>361950</xdr:colOff>
      <xdr:row>39</xdr:row>
      <xdr:rowOff>19049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6</xdr:row>
      <xdr:rowOff>9525</xdr:rowOff>
    </xdr:from>
    <xdr:to>
      <xdr:col>7</xdr:col>
      <xdr:colOff>66674</xdr:colOff>
      <xdr:row>25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333374</xdr:colOff>
      <xdr:row>6</xdr:row>
      <xdr:rowOff>85725</xdr:rowOff>
    </xdr:from>
    <xdr:to>
      <xdr:col>12</xdr:col>
      <xdr:colOff>95250</xdr:colOff>
      <xdr:row>25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485775</xdr:colOff>
      <xdr:row>41</xdr:row>
      <xdr:rowOff>66675</xdr:rowOff>
    </xdr:from>
    <xdr:to>
      <xdr:col>12</xdr:col>
      <xdr:colOff>561975</xdr:colOff>
      <xdr:row>55</xdr:row>
      <xdr:rowOff>142875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552450</xdr:colOff>
      <xdr:row>56</xdr:row>
      <xdr:rowOff>180975</xdr:rowOff>
    </xdr:from>
    <xdr:to>
      <xdr:col>13</xdr:col>
      <xdr:colOff>19050</xdr:colOff>
      <xdr:row>71</xdr:row>
      <xdr:rowOff>66675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962025</xdr:colOff>
      <xdr:row>41</xdr:row>
      <xdr:rowOff>9525</xdr:rowOff>
    </xdr:from>
    <xdr:to>
      <xdr:col>9</xdr:col>
      <xdr:colOff>447675</xdr:colOff>
      <xdr:row>55</xdr:row>
      <xdr:rowOff>85725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971550</xdr:colOff>
      <xdr:row>56</xdr:row>
      <xdr:rowOff>95250</xdr:rowOff>
    </xdr:from>
    <xdr:to>
      <xdr:col>9</xdr:col>
      <xdr:colOff>457200</xdr:colOff>
      <xdr:row>70</xdr:row>
      <xdr:rowOff>171450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187325</xdr:rowOff>
    </xdr:from>
    <xdr:to>
      <xdr:col>7</xdr:col>
      <xdr:colOff>333375</xdr:colOff>
      <xdr:row>19</xdr:row>
      <xdr:rowOff>149225</xdr:rowOff>
    </xdr:to>
    <xdr:graphicFrame macro="">
      <xdr:nvGraphicFramePr>
        <xdr:cNvPr id="2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5</xdr:col>
      <xdr:colOff>104775</xdr:colOff>
      <xdr:row>17</xdr:row>
      <xdr:rowOff>109537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3</xdr:col>
      <xdr:colOff>542925</xdr:colOff>
      <xdr:row>18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166687</xdr:rowOff>
    </xdr:from>
    <xdr:to>
      <xdr:col>15</xdr:col>
      <xdr:colOff>485775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304800</xdr:colOff>
      <xdr:row>19</xdr:row>
      <xdr:rowOff>161925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7</xdr:col>
      <xdr:colOff>304800</xdr:colOff>
      <xdr:row>19</xdr:row>
      <xdr:rowOff>180975</xdr:rowOff>
    </xdr:to>
    <xdr:graphicFrame macro="">
      <xdr:nvGraphicFramePr>
        <xdr:cNvPr id="2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7</xdr:col>
      <xdr:colOff>304800</xdr:colOff>
      <xdr:row>19</xdr:row>
      <xdr:rowOff>19050</xdr:rowOff>
    </xdr:to>
    <xdr:graphicFrame macro="">
      <xdr:nvGraphicFramePr>
        <xdr:cNvPr id="2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42862</xdr:rowOff>
    </xdr:from>
    <xdr:to>
      <xdr:col>6</xdr:col>
      <xdr:colOff>504825</xdr:colOff>
      <xdr:row>19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8"/>
  <sheetViews>
    <sheetView tabSelected="1" workbookViewId="0"/>
  </sheetViews>
  <sheetFormatPr defaultRowHeight="15" x14ac:dyDescent="0.25"/>
  <cols>
    <col min="1" max="1" width="9.140625" style="42"/>
  </cols>
  <sheetData>
    <row r="1" spans="1:1" ht="15.75" x14ac:dyDescent="0.25">
      <c r="A1" s="40" t="s">
        <v>112</v>
      </c>
    </row>
    <row r="2" spans="1:1" ht="15.75" x14ac:dyDescent="0.25">
      <c r="A2" s="41" t="s">
        <v>111</v>
      </c>
    </row>
    <row r="22" spans="1:59" x14ac:dyDescent="0.25">
      <c r="A22" s="47" t="s">
        <v>113</v>
      </c>
    </row>
    <row r="23" spans="1:59" s="24" customFormat="1" x14ac:dyDescent="0.25">
      <c r="A23" s="48" t="s">
        <v>114</v>
      </c>
    </row>
    <row r="26" spans="1:59" s="35" customFormat="1" ht="15.75" x14ac:dyDescent="0.25">
      <c r="A26" s="43"/>
      <c r="B26" s="36">
        <v>1960</v>
      </c>
      <c r="C26" s="36">
        <v>1961</v>
      </c>
      <c r="D26" s="36">
        <v>1962</v>
      </c>
      <c r="E26" s="36">
        <v>1963</v>
      </c>
      <c r="F26" s="36">
        <v>1964</v>
      </c>
      <c r="G26" s="36">
        <v>1965</v>
      </c>
      <c r="H26" s="36">
        <v>1966</v>
      </c>
      <c r="I26" s="36">
        <v>1967</v>
      </c>
      <c r="J26" s="36">
        <v>1968</v>
      </c>
      <c r="K26" s="36">
        <v>1969</v>
      </c>
      <c r="L26" s="36">
        <v>1970</v>
      </c>
      <c r="M26" s="36">
        <v>1971</v>
      </c>
      <c r="N26" s="36">
        <v>1972</v>
      </c>
      <c r="O26" s="36">
        <v>1973</v>
      </c>
      <c r="P26" s="36">
        <v>1974</v>
      </c>
      <c r="Q26" s="36">
        <v>1975</v>
      </c>
      <c r="R26" s="36">
        <v>1976</v>
      </c>
      <c r="S26" s="36">
        <v>1977</v>
      </c>
      <c r="T26" s="36">
        <v>1978</v>
      </c>
      <c r="U26" s="36">
        <v>1979</v>
      </c>
      <c r="V26" s="36">
        <v>1980</v>
      </c>
      <c r="W26" s="36">
        <v>1981</v>
      </c>
      <c r="X26" s="36">
        <v>1982</v>
      </c>
      <c r="Y26" s="36">
        <v>1983</v>
      </c>
      <c r="Z26" s="36">
        <v>1984</v>
      </c>
      <c r="AA26" s="36">
        <v>1985</v>
      </c>
      <c r="AB26" s="36">
        <v>1986</v>
      </c>
      <c r="AC26" s="36">
        <v>1987</v>
      </c>
      <c r="AD26" s="36">
        <v>1988</v>
      </c>
      <c r="AE26" s="36">
        <v>1989</v>
      </c>
      <c r="AF26" s="36">
        <v>1990</v>
      </c>
      <c r="AG26" s="36">
        <v>1991</v>
      </c>
      <c r="AH26" s="36">
        <v>1992</v>
      </c>
      <c r="AI26" s="36">
        <v>1993</v>
      </c>
      <c r="AJ26" s="36">
        <v>1994</v>
      </c>
      <c r="AK26" s="36">
        <v>1995</v>
      </c>
      <c r="AL26" s="36">
        <v>1996</v>
      </c>
      <c r="AM26" s="36">
        <v>1997</v>
      </c>
      <c r="AN26" s="36">
        <v>1998</v>
      </c>
      <c r="AO26" s="36">
        <v>1999</v>
      </c>
      <c r="AP26" s="37">
        <v>2000</v>
      </c>
      <c r="AQ26" s="36">
        <v>2001</v>
      </c>
      <c r="AR26" s="36">
        <v>2002</v>
      </c>
      <c r="AS26" s="36">
        <v>2003</v>
      </c>
      <c r="AT26" s="36">
        <v>2004</v>
      </c>
      <c r="AU26" s="37">
        <v>2005</v>
      </c>
      <c r="AV26" s="36">
        <v>2006</v>
      </c>
      <c r="AW26" s="36">
        <v>2007</v>
      </c>
      <c r="AX26" s="36">
        <v>2008</v>
      </c>
      <c r="AY26" s="36">
        <v>2009</v>
      </c>
      <c r="AZ26" s="36">
        <v>2010</v>
      </c>
      <c r="BA26" s="36">
        <v>2011</v>
      </c>
      <c r="BB26" s="36">
        <v>2012</v>
      </c>
      <c r="BC26" s="36">
        <v>2013</v>
      </c>
      <c r="BD26" s="36">
        <v>2014</v>
      </c>
      <c r="BE26" s="36">
        <v>2015</v>
      </c>
      <c r="BF26" s="36">
        <v>2016</v>
      </c>
    </row>
    <row r="27" spans="1:59" s="35" customFormat="1" ht="15.75" x14ac:dyDescent="0.25">
      <c r="A27" s="40" t="s">
        <v>102</v>
      </c>
      <c r="B27" s="38">
        <v>12.8</v>
      </c>
      <c r="C27" s="38">
        <v>13.1</v>
      </c>
      <c r="D27" s="38">
        <v>12.9</v>
      </c>
      <c r="E27" s="38">
        <v>12.7</v>
      </c>
      <c r="F27" s="38">
        <v>13</v>
      </c>
      <c r="G27" s="38">
        <v>12.9</v>
      </c>
      <c r="H27" s="38">
        <v>12.8</v>
      </c>
      <c r="I27" s="38">
        <v>13</v>
      </c>
      <c r="J27" s="38">
        <v>12.8</v>
      </c>
      <c r="K27" s="38">
        <v>13</v>
      </c>
      <c r="L27" s="38">
        <v>13.1</v>
      </c>
      <c r="M27" s="38">
        <v>13.2</v>
      </c>
      <c r="N27" s="38">
        <v>13.1</v>
      </c>
      <c r="O27" s="38">
        <v>13.1</v>
      </c>
      <c r="P27" s="38">
        <v>13.4</v>
      </c>
      <c r="Q27" s="38">
        <v>13.7</v>
      </c>
      <c r="R27" s="38">
        <v>13.7</v>
      </c>
      <c r="S27" s="38">
        <v>13.9</v>
      </c>
      <c r="T27" s="38">
        <v>14</v>
      </c>
      <c r="U27" s="38">
        <v>14.2</v>
      </c>
      <c r="V27" s="38">
        <v>14.1</v>
      </c>
      <c r="W27" s="38">
        <v>14.4</v>
      </c>
      <c r="X27" s="38">
        <v>14.5</v>
      </c>
      <c r="Y27" s="38">
        <v>14.5</v>
      </c>
      <c r="Z27" s="38">
        <v>14.6</v>
      </c>
      <c r="AA27" s="38">
        <v>14.6</v>
      </c>
      <c r="AB27" s="38">
        <v>14.7</v>
      </c>
      <c r="AC27" s="38">
        <v>14.8</v>
      </c>
      <c r="AD27" s="38">
        <v>14.9</v>
      </c>
      <c r="AE27" s="38">
        <v>15.2</v>
      </c>
      <c r="AF27" s="38">
        <v>15.1</v>
      </c>
      <c r="AG27" s="38">
        <v>15.3</v>
      </c>
      <c r="AH27" s="38">
        <v>15.4</v>
      </c>
      <c r="AI27" s="38">
        <v>15.3</v>
      </c>
      <c r="AJ27" s="38">
        <v>15.5</v>
      </c>
      <c r="AK27" s="38">
        <v>15.6</v>
      </c>
      <c r="AL27" s="38">
        <v>15.7</v>
      </c>
      <c r="AM27" s="38">
        <v>15.9</v>
      </c>
      <c r="AN27" s="38">
        <v>16</v>
      </c>
      <c r="AO27" s="38">
        <v>16.100000000000001</v>
      </c>
      <c r="AP27" s="39">
        <v>16</v>
      </c>
      <c r="AQ27" s="38">
        <v>16.200001</v>
      </c>
      <c r="AR27" s="38">
        <v>16.200001</v>
      </c>
      <c r="AS27" s="38">
        <v>16.399999999999999</v>
      </c>
      <c r="AT27" s="38">
        <v>16.700001</v>
      </c>
      <c r="AU27" s="39">
        <v>16.799999</v>
      </c>
      <c r="AV27" s="38">
        <v>17</v>
      </c>
      <c r="AW27" s="38">
        <v>17.200001</v>
      </c>
      <c r="AX27" s="38">
        <v>17.299999</v>
      </c>
      <c r="AY27" s="38">
        <v>17.700001</v>
      </c>
      <c r="AZ27" s="38">
        <v>17.700001</v>
      </c>
      <c r="BA27" s="38">
        <v>17.799999</v>
      </c>
      <c r="BB27" s="38">
        <v>17.899999999999999</v>
      </c>
      <c r="BC27" s="38">
        <v>17.899999999999999</v>
      </c>
      <c r="BD27" s="38">
        <v>18</v>
      </c>
      <c r="BE27" s="38">
        <v>18.100000000000001</v>
      </c>
      <c r="BF27" s="38">
        <v>18.200001</v>
      </c>
    </row>
    <row r="28" spans="1:59" s="35" customFormat="1" ht="15.75" x14ac:dyDescent="0.25">
      <c r="A28" s="44" t="s">
        <v>103</v>
      </c>
      <c r="B28" s="45">
        <v>12.732222222222223</v>
      </c>
      <c r="C28" s="45">
        <v>12.870000000000001</v>
      </c>
      <c r="D28" s="45">
        <v>12.729999999999999</v>
      </c>
      <c r="E28" s="45">
        <v>12.734444444444442</v>
      </c>
      <c r="F28" s="45">
        <v>12.827777777777778</v>
      </c>
      <c r="G28" s="45">
        <v>12.743333333333334</v>
      </c>
      <c r="H28" s="45">
        <v>12.825555555555557</v>
      </c>
      <c r="I28" s="45">
        <v>12.841111111111111</v>
      </c>
      <c r="J28" s="45">
        <v>12.723333333333334</v>
      </c>
      <c r="K28" s="45">
        <v>12.716666666666667</v>
      </c>
      <c r="L28" s="45">
        <v>12.765555555555556</v>
      </c>
      <c r="M28" s="45">
        <v>12.935555555555554</v>
      </c>
      <c r="N28" s="45">
        <v>12.970370444444445</v>
      </c>
      <c r="O28" s="45">
        <v>13.005185222222222</v>
      </c>
      <c r="P28" s="45">
        <v>13.095555555555556</v>
      </c>
      <c r="Q28" s="45">
        <v>13.115555555555556</v>
      </c>
      <c r="R28" s="45">
        <v>13.173333333333336</v>
      </c>
      <c r="S28" s="45">
        <v>13.49111111111111</v>
      </c>
      <c r="T28" s="45">
        <v>13.531111111111111</v>
      </c>
      <c r="U28" s="45">
        <v>13.771111111111111</v>
      </c>
      <c r="V28" s="45">
        <v>13.71111111111111</v>
      </c>
      <c r="W28" s="45">
        <v>13.922222222222224</v>
      </c>
      <c r="X28" s="45">
        <v>14.077777777777778</v>
      </c>
      <c r="Y28" s="45">
        <v>14.122222222222224</v>
      </c>
      <c r="Z28" s="45">
        <v>14.288888888888888</v>
      </c>
      <c r="AA28" s="45">
        <v>14.344444444444443</v>
      </c>
      <c r="AB28" s="45">
        <v>14.52222222222222</v>
      </c>
      <c r="AC28" s="45">
        <v>14.77777777777778</v>
      </c>
      <c r="AD28" s="45">
        <v>14.844444444444443</v>
      </c>
      <c r="AE28" s="45">
        <v>14.944444555555556</v>
      </c>
      <c r="AF28" s="45">
        <v>15.077777888888891</v>
      </c>
      <c r="AG28" s="45">
        <v>15.19999988888889</v>
      </c>
      <c r="AH28" s="45">
        <v>15.388888777777778</v>
      </c>
      <c r="AI28" s="45">
        <v>15.388888888888889</v>
      </c>
      <c r="AJ28" s="45">
        <v>15.622222555555558</v>
      </c>
      <c r="AK28" s="45">
        <v>15.588889000000002</v>
      </c>
      <c r="AL28" s="45">
        <v>15.733333444444447</v>
      </c>
      <c r="AM28" s="45">
        <v>15.933333222222224</v>
      </c>
      <c r="AN28" s="45">
        <v>16.033333555555554</v>
      </c>
      <c r="AO28" s="45">
        <v>16.155555555555555</v>
      </c>
      <c r="AP28" s="46">
        <v>16.455555666666665</v>
      </c>
      <c r="AQ28" s="45">
        <v>16.722222111111108</v>
      </c>
      <c r="AR28" s="45">
        <v>16.80000022222222</v>
      </c>
      <c r="AS28" s="45">
        <v>16.844444555555558</v>
      </c>
      <c r="AT28" s="45">
        <v>17.255555777777779</v>
      </c>
      <c r="AU28" s="46">
        <v>17.36666677777778</v>
      </c>
      <c r="AV28" s="45">
        <v>17.744444333333334</v>
      </c>
      <c r="AW28" s="45">
        <v>17.87777777777778</v>
      </c>
      <c r="AX28" s="45">
        <v>18.022222222222226</v>
      </c>
      <c r="AY28" s="45">
        <v>18.222222333333335</v>
      </c>
      <c r="AZ28" s="45">
        <v>18.377777777777776</v>
      </c>
      <c r="BA28" s="45">
        <v>18.644444444444442</v>
      </c>
      <c r="BB28" s="45">
        <v>18.633333666666669</v>
      </c>
      <c r="BC28" s="45">
        <v>18.833333777777778</v>
      </c>
      <c r="BD28" s="45">
        <v>19.044444666666667</v>
      </c>
      <c r="BE28" s="45">
        <v>19.255555444444447</v>
      </c>
      <c r="BF28" s="45">
        <v>19.466666333333333</v>
      </c>
      <c r="BG28" s="3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/>
  </sheetViews>
  <sheetFormatPr defaultColWidth="8.85546875" defaultRowHeight="15" x14ac:dyDescent="0.25"/>
  <cols>
    <col min="1" max="1" width="5.42578125" style="80" bestFit="1" customWidth="1"/>
    <col min="2" max="2" width="17.28515625" style="91" bestFit="1" customWidth="1"/>
    <col min="3" max="3" width="32.140625" style="91" bestFit="1" customWidth="1"/>
    <col min="4" max="4" width="23.7109375" style="91" bestFit="1" customWidth="1"/>
    <col min="5" max="5" width="34.140625" style="91" bestFit="1" customWidth="1"/>
    <col min="6" max="6" width="13.7109375" style="7" bestFit="1" customWidth="1"/>
    <col min="7" max="7" width="17.85546875" style="7" bestFit="1" customWidth="1"/>
    <col min="8" max="8" width="22.28515625" style="7" bestFit="1" customWidth="1"/>
    <col min="9" max="9" width="23.85546875" style="7" bestFit="1" customWidth="1"/>
    <col min="10" max="16384" width="8.85546875" style="24"/>
  </cols>
  <sheetData>
    <row r="1" spans="1:1" ht="15.75" x14ac:dyDescent="0.25">
      <c r="A1" s="62" t="s">
        <v>127</v>
      </c>
    </row>
    <row r="2" spans="1:1" ht="15.75" x14ac:dyDescent="0.25">
      <c r="A2" s="41" t="s">
        <v>111</v>
      </c>
    </row>
    <row r="22" spans="1:9" x14ac:dyDescent="0.25">
      <c r="A22" s="47" t="s">
        <v>126</v>
      </c>
    </row>
    <row r="23" spans="1:9" x14ac:dyDescent="0.25">
      <c r="A23" s="48" t="s">
        <v>114</v>
      </c>
    </row>
    <row r="26" spans="1:9" ht="15.75" x14ac:dyDescent="0.25">
      <c r="A26" s="43"/>
      <c r="B26" s="36" t="s">
        <v>110</v>
      </c>
      <c r="C26" s="36" t="s">
        <v>107</v>
      </c>
      <c r="D26" s="36" t="s">
        <v>109</v>
      </c>
      <c r="E26" s="36" t="s">
        <v>108</v>
      </c>
      <c r="F26" s="24"/>
      <c r="G26" s="24"/>
      <c r="H26" s="24"/>
      <c r="I26" s="24"/>
    </row>
    <row r="27" spans="1:9" ht="15.75" x14ac:dyDescent="0.25">
      <c r="A27" s="62">
        <v>1980</v>
      </c>
      <c r="B27" s="49">
        <v>14.1</v>
      </c>
      <c r="C27" s="49">
        <v>13.711111000000001</v>
      </c>
      <c r="D27" s="49">
        <v>14.46776</v>
      </c>
      <c r="E27" s="49">
        <v>14.733029999999999</v>
      </c>
      <c r="F27" s="24"/>
      <c r="G27" s="24"/>
      <c r="H27" s="24"/>
      <c r="I27" s="24"/>
    </row>
    <row r="28" spans="1:9" ht="15.75" x14ac:dyDescent="0.25">
      <c r="A28" s="62">
        <v>1981</v>
      </c>
      <c r="B28" s="49">
        <v>14.4</v>
      </c>
      <c r="C28" s="49">
        <v>13.922222</v>
      </c>
      <c r="D28" s="49">
        <v>14.754799999999999</v>
      </c>
      <c r="E28" s="49">
        <v>15.05106</v>
      </c>
      <c r="F28" s="24"/>
      <c r="G28" s="24"/>
      <c r="H28" s="24"/>
      <c r="I28" s="24"/>
    </row>
    <row r="29" spans="1:9" ht="15.75" x14ac:dyDescent="0.25">
      <c r="A29" s="62">
        <v>1982</v>
      </c>
      <c r="B29" s="49">
        <v>14.5</v>
      </c>
      <c r="C29" s="49">
        <v>14.077778</v>
      </c>
      <c r="D29" s="49">
        <v>14.841839999999999</v>
      </c>
      <c r="E29" s="49">
        <v>15.1607</v>
      </c>
      <c r="F29" s="24"/>
      <c r="G29" s="24"/>
      <c r="H29" s="24"/>
      <c r="I29" s="24"/>
    </row>
    <row r="30" spans="1:9" ht="15.75" x14ac:dyDescent="0.25">
      <c r="A30" s="62">
        <v>1983</v>
      </c>
      <c r="B30" s="49">
        <v>14.5</v>
      </c>
      <c r="C30" s="49">
        <v>14.122222000000001</v>
      </c>
      <c r="D30" s="49">
        <v>14.824999999999999</v>
      </c>
      <c r="E30" s="49">
        <v>15.15925</v>
      </c>
      <c r="F30" s="24"/>
      <c r="G30" s="24"/>
      <c r="H30" s="24"/>
      <c r="I30" s="24"/>
    </row>
    <row r="31" spans="1:9" ht="15.75" x14ac:dyDescent="0.25">
      <c r="A31" s="62">
        <v>1984</v>
      </c>
      <c r="B31" s="49">
        <v>14.6</v>
      </c>
      <c r="C31" s="49">
        <v>14.288888999999999</v>
      </c>
      <c r="D31" s="49">
        <v>14.84379</v>
      </c>
      <c r="E31" s="49">
        <v>15.192830000000001</v>
      </c>
      <c r="F31" s="24"/>
      <c r="G31" s="24"/>
      <c r="H31" s="24"/>
      <c r="I31" s="24"/>
    </row>
    <row r="32" spans="1:9" ht="15.75" x14ac:dyDescent="0.25">
      <c r="A32" s="62">
        <v>1985</v>
      </c>
      <c r="B32" s="49">
        <v>14.6</v>
      </c>
      <c r="C32" s="49">
        <v>14.344443999999999</v>
      </c>
      <c r="D32" s="49">
        <v>14.91385</v>
      </c>
      <c r="E32" s="49">
        <v>15.27948</v>
      </c>
      <c r="F32" s="24"/>
      <c r="G32" s="24"/>
      <c r="H32" s="24"/>
      <c r="I32" s="24"/>
    </row>
    <row r="33" spans="1:9" ht="15.75" x14ac:dyDescent="0.25">
      <c r="A33" s="62">
        <v>1986</v>
      </c>
      <c r="B33" s="49">
        <v>14.7</v>
      </c>
      <c r="C33" s="49">
        <v>14.522221999999999</v>
      </c>
      <c r="D33" s="49">
        <v>15.03063</v>
      </c>
      <c r="E33" s="49">
        <v>15.41555</v>
      </c>
      <c r="F33" s="24"/>
      <c r="G33" s="24"/>
      <c r="H33" s="24"/>
      <c r="I33" s="24"/>
    </row>
    <row r="34" spans="1:9" ht="15.75" x14ac:dyDescent="0.25">
      <c r="A34" s="62">
        <v>1987</v>
      </c>
      <c r="B34" s="49">
        <v>14.8</v>
      </c>
      <c r="C34" s="49">
        <v>14.777778</v>
      </c>
      <c r="D34" s="49">
        <v>15.14742</v>
      </c>
      <c r="E34" s="49">
        <v>15.53416</v>
      </c>
      <c r="F34" s="24"/>
      <c r="G34" s="24"/>
      <c r="H34" s="24"/>
      <c r="I34" s="24"/>
    </row>
    <row r="35" spans="1:9" ht="15.75" x14ac:dyDescent="0.25">
      <c r="A35" s="62">
        <v>1988</v>
      </c>
      <c r="B35" s="49">
        <v>14.9</v>
      </c>
      <c r="C35" s="49">
        <v>14.844443999999999</v>
      </c>
      <c r="D35" s="49">
        <v>15.23827</v>
      </c>
      <c r="E35" s="49">
        <v>15.63692</v>
      </c>
      <c r="F35" s="24"/>
      <c r="G35" s="24"/>
      <c r="H35" s="24"/>
      <c r="I35" s="24"/>
    </row>
    <row r="36" spans="1:9" ht="15.75" x14ac:dyDescent="0.25">
      <c r="A36" s="62">
        <v>1989</v>
      </c>
      <c r="B36" s="49">
        <v>15.2</v>
      </c>
      <c r="C36" s="49">
        <v>14.944445</v>
      </c>
      <c r="D36" s="49">
        <v>15.44825</v>
      </c>
      <c r="E36" s="49">
        <v>15.844390000000001</v>
      </c>
      <c r="F36" s="24"/>
      <c r="G36" s="24"/>
      <c r="H36" s="24"/>
      <c r="I36" s="24"/>
    </row>
    <row r="37" spans="1:9" ht="15.75" x14ac:dyDescent="0.25">
      <c r="A37" s="62">
        <v>1990</v>
      </c>
      <c r="B37" s="49">
        <v>15.1</v>
      </c>
      <c r="C37" s="49">
        <v>15.077778</v>
      </c>
      <c r="D37" s="49">
        <v>15.308439999999999</v>
      </c>
      <c r="E37" s="49">
        <v>15.70472</v>
      </c>
      <c r="F37" s="24"/>
      <c r="G37" s="24"/>
      <c r="H37" s="24"/>
      <c r="I37" s="24"/>
    </row>
    <row r="38" spans="1:9" ht="15.75" x14ac:dyDescent="0.25">
      <c r="A38" s="62">
        <v>1991</v>
      </c>
      <c r="B38" s="49">
        <v>15.3</v>
      </c>
      <c r="C38" s="49">
        <v>15.2</v>
      </c>
      <c r="D38" s="49">
        <v>15.516260000000001</v>
      </c>
      <c r="E38" s="49">
        <v>15.91499</v>
      </c>
      <c r="F38" s="24"/>
      <c r="G38" s="24"/>
      <c r="H38" s="24"/>
      <c r="I38" s="24"/>
    </row>
    <row r="39" spans="1:9" ht="15.75" x14ac:dyDescent="0.25">
      <c r="A39" s="62">
        <v>1992</v>
      </c>
      <c r="B39" s="49">
        <v>15.4</v>
      </c>
      <c r="C39" s="49">
        <v>15.388889000000001</v>
      </c>
      <c r="D39" s="49">
        <v>15.59639</v>
      </c>
      <c r="E39" s="49">
        <v>16.005680000000002</v>
      </c>
      <c r="F39" s="24"/>
      <c r="G39" s="24"/>
      <c r="H39" s="24"/>
      <c r="I39" s="24"/>
    </row>
    <row r="40" spans="1:9" ht="15.75" x14ac:dyDescent="0.25">
      <c r="A40" s="62">
        <v>1993</v>
      </c>
      <c r="B40" s="49">
        <v>15.3</v>
      </c>
      <c r="C40" s="49">
        <v>15.388889000000001</v>
      </c>
      <c r="D40" s="49">
        <v>15.47442</v>
      </c>
      <c r="E40" s="49">
        <v>15.877470000000001</v>
      </c>
      <c r="F40" s="24"/>
      <c r="G40" s="24"/>
      <c r="H40" s="24"/>
      <c r="I40" s="24"/>
    </row>
    <row r="41" spans="1:9" ht="15.75" x14ac:dyDescent="0.25">
      <c r="A41" s="62">
        <v>1994</v>
      </c>
      <c r="B41" s="49">
        <v>15.5</v>
      </c>
      <c r="C41" s="49">
        <v>15.622222000000001</v>
      </c>
      <c r="D41" s="49">
        <v>15.58136</v>
      </c>
      <c r="E41" s="49">
        <v>15.96869</v>
      </c>
      <c r="F41" s="24"/>
      <c r="G41" s="24"/>
      <c r="H41" s="24"/>
      <c r="I41" s="24"/>
    </row>
    <row r="42" spans="1:9" ht="15.75" x14ac:dyDescent="0.25">
      <c r="A42" s="62">
        <v>1995</v>
      </c>
      <c r="B42" s="49">
        <v>15.6</v>
      </c>
      <c r="C42" s="49">
        <v>15.588889</v>
      </c>
      <c r="D42" s="49">
        <v>15.724880000000001</v>
      </c>
      <c r="E42" s="49">
        <v>16.14228</v>
      </c>
      <c r="F42" s="24"/>
      <c r="G42" s="24"/>
      <c r="H42" s="24"/>
      <c r="I42" s="24"/>
    </row>
    <row r="43" spans="1:9" ht="15.75" x14ac:dyDescent="0.25">
      <c r="A43" s="62">
        <v>1996</v>
      </c>
      <c r="B43" s="49">
        <v>15.7</v>
      </c>
      <c r="C43" s="49">
        <v>15.733333</v>
      </c>
      <c r="D43" s="49">
        <v>15.77725</v>
      </c>
      <c r="E43" s="49">
        <v>16.2258</v>
      </c>
      <c r="F43" s="24"/>
      <c r="G43" s="24"/>
      <c r="H43" s="24"/>
      <c r="I43" s="24"/>
    </row>
    <row r="44" spans="1:9" ht="15.75" x14ac:dyDescent="0.25">
      <c r="A44" s="62">
        <v>1997</v>
      </c>
      <c r="B44" s="49">
        <v>15.9</v>
      </c>
      <c r="C44" s="49">
        <v>15.933332999999999</v>
      </c>
      <c r="D44" s="49">
        <v>15.96224</v>
      </c>
      <c r="E44" s="49">
        <v>16.435870000000001</v>
      </c>
      <c r="F44" s="24"/>
      <c r="G44" s="24"/>
      <c r="H44" s="24"/>
      <c r="I44" s="24"/>
    </row>
    <row r="45" spans="1:9" ht="15.75" x14ac:dyDescent="0.25">
      <c r="A45" s="62">
        <v>1998</v>
      </c>
      <c r="B45" s="49">
        <v>16</v>
      </c>
      <c r="C45" s="49">
        <v>16.033334</v>
      </c>
      <c r="D45" s="49">
        <v>16.081520000000001</v>
      </c>
      <c r="E45" s="49">
        <v>16.582820000000002</v>
      </c>
      <c r="F45" s="24"/>
      <c r="G45" s="24"/>
      <c r="H45" s="24"/>
      <c r="I45" s="24"/>
    </row>
    <row r="46" spans="1:9" ht="15.75" x14ac:dyDescent="0.25">
      <c r="A46" s="62">
        <v>1999</v>
      </c>
      <c r="B46" s="49">
        <v>16.100000000000001</v>
      </c>
      <c r="C46" s="49">
        <v>16.155556000000001</v>
      </c>
      <c r="D46" s="49">
        <v>16.202359999999999</v>
      </c>
      <c r="E46" s="49">
        <v>16.729769999999998</v>
      </c>
      <c r="F46" s="24"/>
      <c r="G46" s="24"/>
      <c r="H46" s="24"/>
      <c r="I46" s="24"/>
    </row>
    <row r="47" spans="1:9" s="34" customFormat="1" ht="15.75" x14ac:dyDescent="0.25">
      <c r="A47" s="94">
        <v>2000</v>
      </c>
      <c r="B47" s="93">
        <v>16</v>
      </c>
      <c r="C47" s="93">
        <v>16.455556000000001</v>
      </c>
      <c r="D47" s="93">
        <v>16.07986</v>
      </c>
      <c r="E47" s="93">
        <v>16.63044</v>
      </c>
    </row>
    <row r="48" spans="1:9" ht="15.75" x14ac:dyDescent="0.25">
      <c r="A48" s="62">
        <v>2001</v>
      </c>
      <c r="B48" s="49">
        <v>16.200001</v>
      </c>
      <c r="C48" s="49">
        <v>16.722221999999999</v>
      </c>
      <c r="D48" s="49">
        <v>16.279530000000001</v>
      </c>
      <c r="E48" s="49">
        <v>16.833880000000001</v>
      </c>
      <c r="F48" s="24"/>
      <c r="G48" s="24"/>
      <c r="H48" s="24"/>
      <c r="I48" s="24"/>
    </row>
    <row r="49" spans="1:9" ht="15.75" x14ac:dyDescent="0.25">
      <c r="A49" s="62">
        <v>2002</v>
      </c>
      <c r="B49" s="49">
        <v>16.200001</v>
      </c>
      <c r="C49" s="49">
        <v>16.8</v>
      </c>
      <c r="D49" s="49">
        <v>16.247240000000001</v>
      </c>
      <c r="E49" s="49">
        <v>16.797450000000001</v>
      </c>
      <c r="F49" s="24"/>
      <c r="G49" s="24"/>
      <c r="H49" s="24"/>
      <c r="I49" s="24"/>
    </row>
    <row r="50" spans="1:9" ht="15.75" x14ac:dyDescent="0.25">
      <c r="A50" s="62">
        <v>2003</v>
      </c>
      <c r="B50" s="49">
        <v>16.399999999999999</v>
      </c>
      <c r="C50" s="49">
        <v>16.844445</v>
      </c>
      <c r="D50" s="49">
        <v>16.42099</v>
      </c>
      <c r="E50" s="49">
        <v>17.025680000000001</v>
      </c>
      <c r="F50" s="24"/>
      <c r="G50" s="24"/>
      <c r="H50" s="24"/>
      <c r="I50" s="24"/>
    </row>
    <row r="51" spans="1:9" ht="15.75" x14ac:dyDescent="0.25">
      <c r="A51" s="62">
        <v>2004</v>
      </c>
      <c r="B51" s="49">
        <v>16.700001</v>
      </c>
      <c r="C51" s="49">
        <v>17.255555999999999</v>
      </c>
      <c r="D51" s="49">
        <v>16.721730000000001</v>
      </c>
      <c r="E51" s="49">
        <v>17.374669999999998</v>
      </c>
      <c r="F51" s="24"/>
      <c r="G51" s="24"/>
      <c r="H51" s="24"/>
      <c r="I51" s="24"/>
    </row>
    <row r="52" spans="1:9" s="34" customFormat="1" ht="15.75" x14ac:dyDescent="0.25">
      <c r="A52" s="94">
        <v>2005</v>
      </c>
      <c r="B52" s="93">
        <v>16.799999</v>
      </c>
      <c r="C52" s="93">
        <v>17.366667</v>
      </c>
      <c r="D52" s="93">
        <v>16.834790000000002</v>
      </c>
      <c r="E52" s="93">
        <v>17.512969999999999</v>
      </c>
    </row>
    <row r="53" spans="1:9" ht="15.75" x14ac:dyDescent="0.25">
      <c r="A53" s="62">
        <v>2006</v>
      </c>
      <c r="B53" s="49">
        <v>17</v>
      </c>
      <c r="C53" s="49">
        <v>17.744444000000001</v>
      </c>
      <c r="D53" s="49">
        <v>17.052420000000001</v>
      </c>
      <c r="E53" s="49">
        <v>17.750769999999999</v>
      </c>
      <c r="F53" s="24"/>
      <c r="G53" s="24"/>
      <c r="H53" s="24"/>
      <c r="I53" s="24"/>
    </row>
    <row r="54" spans="1:9" ht="15.75" x14ac:dyDescent="0.25">
      <c r="A54" s="62">
        <v>2007</v>
      </c>
      <c r="B54" s="49">
        <v>17.200001</v>
      </c>
      <c r="C54" s="49">
        <v>17.877777999999999</v>
      </c>
      <c r="D54" s="49">
        <v>17.258839999999999</v>
      </c>
      <c r="E54" s="49">
        <v>17.919689999999999</v>
      </c>
      <c r="F54" s="24"/>
      <c r="G54" s="24"/>
      <c r="H54" s="24"/>
      <c r="I54" s="24"/>
    </row>
    <row r="55" spans="1:9" ht="15.75" x14ac:dyDescent="0.25">
      <c r="A55" s="62">
        <v>2008</v>
      </c>
      <c r="B55" s="49">
        <v>17.299999</v>
      </c>
      <c r="C55" s="49">
        <v>18.022221999999999</v>
      </c>
      <c r="D55" s="49">
        <v>17.328600000000002</v>
      </c>
      <c r="E55" s="49">
        <v>17.95027</v>
      </c>
      <c r="F55" s="24"/>
      <c r="G55" s="24"/>
      <c r="H55" s="24"/>
      <c r="I55" s="24"/>
    </row>
    <row r="56" spans="1:9" ht="15.75" x14ac:dyDescent="0.25">
      <c r="A56" s="62">
        <v>2009</v>
      </c>
      <c r="B56" s="49">
        <v>17.700001</v>
      </c>
      <c r="C56" s="49">
        <v>18.222221999999999</v>
      </c>
      <c r="D56" s="49">
        <v>17.730370000000001</v>
      </c>
      <c r="E56" s="49">
        <v>18.406559999999999</v>
      </c>
      <c r="F56" s="24"/>
      <c r="G56" s="24"/>
      <c r="H56" s="24"/>
      <c r="I56" s="24"/>
    </row>
    <row r="57" spans="1:9" ht="15.75" x14ac:dyDescent="0.25">
      <c r="A57" s="62">
        <v>2010</v>
      </c>
      <c r="B57" s="49">
        <v>17.700001</v>
      </c>
      <c r="C57" s="49">
        <v>18.377777999999999</v>
      </c>
      <c r="D57" s="49">
        <v>17.73265</v>
      </c>
      <c r="E57" s="49">
        <v>18.450340000000001</v>
      </c>
      <c r="F57" s="24"/>
      <c r="G57" s="24"/>
      <c r="H57" s="24"/>
      <c r="I57" s="24"/>
    </row>
    <row r="58" spans="1:9" ht="15.75" x14ac:dyDescent="0.25">
      <c r="A58" s="62">
        <v>2011</v>
      </c>
      <c r="B58" s="49">
        <v>17.799999</v>
      </c>
      <c r="C58" s="49">
        <v>18.644445000000001</v>
      </c>
      <c r="D58" s="49">
        <v>17.831710000000001</v>
      </c>
      <c r="E58" s="49">
        <v>18.51249</v>
      </c>
      <c r="F58" s="24"/>
      <c r="G58" s="24"/>
      <c r="H58" s="24"/>
      <c r="I58" s="24"/>
    </row>
    <row r="59" spans="1:9" ht="15.75" x14ac:dyDescent="0.25">
      <c r="A59" s="62">
        <v>2012</v>
      </c>
      <c r="B59" s="49">
        <v>17.899999999999999</v>
      </c>
      <c r="C59" s="49">
        <v>18.633334000000001</v>
      </c>
      <c r="D59" s="49">
        <v>17.916530000000002</v>
      </c>
      <c r="E59" s="49">
        <v>18.553840000000001</v>
      </c>
      <c r="F59" s="24"/>
      <c r="G59" s="24"/>
      <c r="H59" s="24"/>
      <c r="I59" s="24"/>
    </row>
    <row r="60" spans="1:9" ht="15.75" x14ac:dyDescent="0.25">
      <c r="A60" s="62">
        <v>2013</v>
      </c>
      <c r="B60" s="49">
        <v>17.899999999999999</v>
      </c>
      <c r="C60" s="49">
        <v>18.833334000000001</v>
      </c>
      <c r="D60" s="49">
        <v>17.939540000000001</v>
      </c>
      <c r="E60" s="49">
        <v>18.593979999999998</v>
      </c>
      <c r="F60" s="24"/>
      <c r="G60" s="24"/>
      <c r="H60" s="24"/>
      <c r="I60" s="24"/>
    </row>
    <row r="61" spans="1:9" ht="15.75" x14ac:dyDescent="0.25">
      <c r="A61" s="62">
        <v>2014</v>
      </c>
      <c r="B61" s="49">
        <v>18</v>
      </c>
      <c r="C61" s="49">
        <v>19.044445</v>
      </c>
      <c r="D61" s="49">
        <v>18.017009999999999</v>
      </c>
      <c r="E61" s="49">
        <v>18.695589999999999</v>
      </c>
      <c r="F61" s="24"/>
      <c r="G61" s="24"/>
      <c r="H61" s="24"/>
      <c r="I61" s="24"/>
    </row>
    <row r="62" spans="1:9" ht="15.75" x14ac:dyDescent="0.25">
      <c r="A62" s="62">
        <v>2015</v>
      </c>
      <c r="B62" s="49">
        <v>18.100000000000001</v>
      </c>
      <c r="C62" s="49">
        <v>19.255555000000001</v>
      </c>
      <c r="D62" s="49">
        <v>18.088280000000001</v>
      </c>
      <c r="E62" s="49">
        <v>18.76482</v>
      </c>
      <c r="F62" s="24"/>
      <c r="G62" s="24"/>
      <c r="H62" s="24"/>
      <c r="I62" s="24"/>
    </row>
    <row r="63" spans="1:9" ht="15.75" x14ac:dyDescent="0.25">
      <c r="A63" s="44">
        <v>2016</v>
      </c>
      <c r="B63" s="60">
        <v>18.200001</v>
      </c>
      <c r="C63" s="60">
        <v>19.466666</v>
      </c>
      <c r="D63" s="60">
        <v>18.164339999999999</v>
      </c>
      <c r="E63" s="60">
        <v>18.8477</v>
      </c>
      <c r="F63" s="24"/>
      <c r="G63" s="24"/>
      <c r="H63" s="24"/>
      <c r="I63" s="24"/>
    </row>
    <row r="64" spans="1:9" x14ac:dyDescent="0.25">
      <c r="F64" s="24"/>
      <c r="G64" s="24"/>
      <c r="H64" s="24"/>
      <c r="I64" s="24"/>
    </row>
    <row r="65" spans="6:9" x14ac:dyDescent="0.25">
      <c r="F65" s="24"/>
      <c r="G65" s="24"/>
      <c r="H65" s="24"/>
      <c r="I65" s="24"/>
    </row>
    <row r="66" spans="6:9" x14ac:dyDescent="0.25">
      <c r="F66" s="24"/>
      <c r="G66" s="24"/>
      <c r="H66" s="24"/>
      <c r="I66" s="24"/>
    </row>
    <row r="67" spans="6:9" x14ac:dyDescent="0.25">
      <c r="F67" s="24"/>
      <c r="G67" s="24"/>
      <c r="H67" s="24"/>
      <c r="I67" s="24"/>
    </row>
    <row r="68" spans="6:9" x14ac:dyDescent="0.25">
      <c r="F68" s="24"/>
      <c r="G68" s="24"/>
      <c r="H68" s="24"/>
      <c r="I68" s="24"/>
    </row>
    <row r="69" spans="6:9" x14ac:dyDescent="0.25">
      <c r="F69" s="24"/>
      <c r="G69" s="24"/>
      <c r="H69" s="24"/>
      <c r="I69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/>
  </sheetViews>
  <sheetFormatPr defaultColWidth="8.85546875" defaultRowHeight="15.75" x14ac:dyDescent="0.25"/>
  <cols>
    <col min="1" max="1" width="5.42578125" style="62" bestFit="1" customWidth="1"/>
    <col min="2" max="2" width="17.28515625" style="49" bestFit="1" customWidth="1"/>
    <col min="3" max="3" width="32.140625" style="49" bestFit="1" customWidth="1"/>
    <col min="4" max="4" width="23.7109375" style="49" bestFit="1" customWidth="1"/>
    <col min="5" max="5" width="34.140625" style="49" bestFit="1" customWidth="1"/>
    <col min="6" max="6" width="13.7109375" style="18" bestFit="1" customWidth="1"/>
    <col min="7" max="7" width="17.85546875" style="18" bestFit="1" customWidth="1"/>
    <col min="8" max="8" width="22.28515625" style="18" bestFit="1" customWidth="1"/>
    <col min="9" max="9" width="23.85546875" style="18" bestFit="1" customWidth="1"/>
    <col min="10" max="16384" width="8.85546875" style="85"/>
  </cols>
  <sheetData>
    <row r="1" spans="1:1" x14ac:dyDescent="0.25">
      <c r="A1" s="62" t="s">
        <v>127</v>
      </c>
    </row>
    <row r="2" spans="1:1" x14ac:dyDescent="0.25">
      <c r="A2" s="41" t="s">
        <v>115</v>
      </c>
    </row>
    <row r="22" spans="1:5" x14ac:dyDescent="0.25">
      <c r="A22" s="47" t="s">
        <v>126</v>
      </c>
    </row>
    <row r="23" spans="1:5" x14ac:dyDescent="0.25">
      <c r="A23" s="48" t="s">
        <v>114</v>
      </c>
    </row>
    <row r="24" spans="1:5" x14ac:dyDescent="0.25">
      <c r="A24" s="48"/>
    </row>
    <row r="26" spans="1:5" x14ac:dyDescent="0.25">
      <c r="A26" s="43"/>
      <c r="B26" s="36" t="s">
        <v>110</v>
      </c>
      <c r="C26" s="36" t="s">
        <v>107</v>
      </c>
      <c r="D26" s="36" t="s">
        <v>109</v>
      </c>
      <c r="E26" s="36" t="s">
        <v>108</v>
      </c>
    </row>
    <row r="27" spans="1:5" x14ac:dyDescent="0.25">
      <c r="A27" s="62">
        <v>1980</v>
      </c>
      <c r="B27" s="49">
        <v>18.299999</v>
      </c>
      <c r="C27" s="49">
        <v>17.611111000000001</v>
      </c>
      <c r="D27" s="49">
        <v>18.776150000000001</v>
      </c>
      <c r="E27" s="49">
        <v>19.319410000000001</v>
      </c>
    </row>
    <row r="28" spans="1:5" x14ac:dyDescent="0.25">
      <c r="A28" s="62">
        <v>1981</v>
      </c>
      <c r="B28" s="49">
        <v>18.600000000000001</v>
      </c>
      <c r="C28" s="49">
        <v>17.755555999999999</v>
      </c>
      <c r="D28" s="49">
        <v>19.10812</v>
      </c>
      <c r="E28" s="49">
        <v>19.668150000000001</v>
      </c>
    </row>
    <row r="29" spans="1:5" x14ac:dyDescent="0.25">
      <c r="A29" s="62">
        <v>1982</v>
      </c>
      <c r="B29" s="49">
        <v>18.799999</v>
      </c>
      <c r="C29" s="49">
        <v>17.944444000000001</v>
      </c>
      <c r="D29" s="49">
        <v>19.34008</v>
      </c>
      <c r="E29" s="49">
        <v>19.916049999999998</v>
      </c>
    </row>
    <row r="30" spans="1:5" x14ac:dyDescent="0.25">
      <c r="A30" s="62">
        <v>1983</v>
      </c>
      <c r="B30" s="49">
        <v>18.600000000000001</v>
      </c>
      <c r="C30" s="49">
        <v>18</v>
      </c>
      <c r="D30" s="49">
        <v>19.45102</v>
      </c>
      <c r="E30" s="49">
        <v>20.046690000000002</v>
      </c>
    </row>
    <row r="31" spans="1:5" x14ac:dyDescent="0.25">
      <c r="A31" s="62">
        <v>1984</v>
      </c>
      <c r="B31" s="49">
        <v>18.600000000000001</v>
      </c>
      <c r="C31" s="49">
        <v>18.222221999999999</v>
      </c>
      <c r="D31" s="49">
        <v>19.507449999999999</v>
      </c>
      <c r="E31" s="49">
        <v>20.117809999999999</v>
      </c>
    </row>
    <row r="32" spans="1:5" x14ac:dyDescent="0.25">
      <c r="A32" s="62">
        <v>1985</v>
      </c>
      <c r="B32" s="49">
        <v>18.600000000000001</v>
      </c>
      <c r="C32" s="49">
        <v>18.3</v>
      </c>
      <c r="D32" s="49">
        <v>19.565639999999998</v>
      </c>
      <c r="E32" s="49">
        <v>20.199459999999998</v>
      </c>
    </row>
    <row r="33" spans="1:9" x14ac:dyDescent="0.25">
      <c r="A33" s="62">
        <v>1986</v>
      </c>
      <c r="B33" s="49">
        <v>18.600000000000001</v>
      </c>
      <c r="C33" s="49">
        <v>18.422222000000001</v>
      </c>
      <c r="D33" s="49">
        <v>19.591899999999999</v>
      </c>
      <c r="E33" s="49">
        <v>20.246680000000001</v>
      </c>
    </row>
    <row r="34" spans="1:9" x14ac:dyDescent="0.25">
      <c r="A34" s="62">
        <v>1987</v>
      </c>
      <c r="B34" s="49">
        <v>18.700001</v>
      </c>
      <c r="C34" s="49">
        <v>18.8</v>
      </c>
      <c r="D34" s="49">
        <v>19.718170000000001</v>
      </c>
      <c r="E34" s="49">
        <v>20.393650000000001</v>
      </c>
    </row>
    <row r="35" spans="1:9" x14ac:dyDescent="0.25">
      <c r="A35" s="62">
        <v>1988</v>
      </c>
      <c r="B35" s="49">
        <v>18.600000000000001</v>
      </c>
      <c r="C35" s="49">
        <v>18.811111</v>
      </c>
      <c r="D35" s="49">
        <v>19.588750000000001</v>
      </c>
      <c r="E35" s="49">
        <v>20.290420000000001</v>
      </c>
    </row>
    <row r="36" spans="1:9" x14ac:dyDescent="0.25">
      <c r="A36" s="62">
        <v>1989</v>
      </c>
      <c r="B36" s="49">
        <v>18.799999</v>
      </c>
      <c r="C36" s="49">
        <v>18.944445000000002</v>
      </c>
      <c r="D36" s="49">
        <v>19.73462</v>
      </c>
      <c r="E36" s="49">
        <v>20.4344</v>
      </c>
    </row>
    <row r="37" spans="1:9" x14ac:dyDescent="0.25">
      <c r="A37" s="62">
        <v>1990</v>
      </c>
      <c r="B37" s="49">
        <v>18.899999999999999</v>
      </c>
      <c r="C37" s="49">
        <v>19.066666000000001</v>
      </c>
      <c r="D37" s="49">
        <v>20.017399999999999</v>
      </c>
      <c r="E37" s="49">
        <v>20.756029999999999</v>
      </c>
    </row>
    <row r="38" spans="1:9" x14ac:dyDescent="0.25">
      <c r="A38" s="62">
        <v>1991</v>
      </c>
      <c r="B38" s="49">
        <v>19.100000000000001</v>
      </c>
      <c r="C38" s="49">
        <v>19.177778</v>
      </c>
      <c r="D38" s="49">
        <v>20.273430000000001</v>
      </c>
      <c r="E38" s="49">
        <v>21.02862</v>
      </c>
    </row>
    <row r="39" spans="1:9" x14ac:dyDescent="0.25">
      <c r="A39" s="62">
        <v>1992</v>
      </c>
      <c r="B39" s="49">
        <v>19.200001</v>
      </c>
      <c r="C39" s="49">
        <v>19.433333000000001</v>
      </c>
      <c r="D39" s="49">
        <v>20.31371</v>
      </c>
      <c r="E39" s="49">
        <v>21.06372</v>
      </c>
    </row>
    <row r="40" spans="1:9" x14ac:dyDescent="0.25">
      <c r="A40" s="62">
        <v>1993</v>
      </c>
      <c r="B40" s="49">
        <v>18.899999999999999</v>
      </c>
      <c r="C40" s="49">
        <v>19.427778</v>
      </c>
      <c r="D40" s="49">
        <v>19.954969999999999</v>
      </c>
      <c r="E40" s="49">
        <v>20.734909999999999</v>
      </c>
    </row>
    <row r="41" spans="1:9" x14ac:dyDescent="0.25">
      <c r="A41" s="62">
        <v>1994</v>
      </c>
      <c r="B41" s="49">
        <v>19</v>
      </c>
      <c r="C41" s="49">
        <v>19.666667</v>
      </c>
      <c r="D41" s="49">
        <v>20.184170000000002</v>
      </c>
      <c r="E41" s="49">
        <v>20.97315</v>
      </c>
    </row>
    <row r="42" spans="1:9" x14ac:dyDescent="0.25">
      <c r="A42" s="62">
        <v>1995</v>
      </c>
      <c r="B42" s="49">
        <v>18.899999999999999</v>
      </c>
      <c r="C42" s="49">
        <v>19.677778</v>
      </c>
      <c r="D42" s="49">
        <v>20.04937</v>
      </c>
      <c r="E42" s="49">
        <v>20.881060000000002</v>
      </c>
    </row>
    <row r="43" spans="1:9" x14ac:dyDescent="0.25">
      <c r="A43" s="62">
        <v>1996</v>
      </c>
      <c r="B43" s="49">
        <v>19</v>
      </c>
      <c r="C43" s="49">
        <v>19.833333</v>
      </c>
      <c r="D43" s="49">
        <v>20.107209999999998</v>
      </c>
      <c r="E43" s="49">
        <v>20.98302</v>
      </c>
    </row>
    <row r="44" spans="1:9" x14ac:dyDescent="0.25">
      <c r="A44" s="62">
        <v>1997</v>
      </c>
      <c r="B44" s="49">
        <v>19.200001</v>
      </c>
      <c r="C44" s="49">
        <v>20.011111</v>
      </c>
      <c r="D44" s="49">
        <v>20.289739999999998</v>
      </c>
      <c r="E44" s="49">
        <v>21.207159999999998</v>
      </c>
    </row>
    <row r="45" spans="1:9" x14ac:dyDescent="0.25">
      <c r="A45" s="62">
        <v>1998</v>
      </c>
      <c r="B45" s="49">
        <v>19.200001</v>
      </c>
      <c r="C45" s="49">
        <v>20.133333</v>
      </c>
      <c r="D45" s="49">
        <v>20.19659</v>
      </c>
      <c r="E45" s="49">
        <v>21.147469999999998</v>
      </c>
    </row>
    <row r="46" spans="1:9" x14ac:dyDescent="0.25">
      <c r="A46" s="62">
        <v>1999</v>
      </c>
      <c r="B46" s="49">
        <v>19.100000000000001</v>
      </c>
      <c r="C46" s="49">
        <v>20.155556000000001</v>
      </c>
      <c r="D46" s="49">
        <v>20.062049999999999</v>
      </c>
      <c r="E46" s="49">
        <v>21.083570000000002</v>
      </c>
    </row>
    <row r="47" spans="1:9" s="95" customFormat="1" x14ac:dyDescent="0.25">
      <c r="A47" s="94">
        <v>2000</v>
      </c>
      <c r="B47" s="93">
        <v>19</v>
      </c>
      <c r="C47" s="93">
        <v>20.422222000000001</v>
      </c>
      <c r="D47" s="93">
        <v>19.985910000000001</v>
      </c>
      <c r="E47" s="93">
        <v>21.066109999999998</v>
      </c>
      <c r="F47" s="92"/>
      <c r="G47" s="92"/>
      <c r="H47" s="92"/>
      <c r="I47" s="92"/>
    </row>
    <row r="48" spans="1:9" x14ac:dyDescent="0.25">
      <c r="A48" s="62">
        <v>2001</v>
      </c>
      <c r="B48" s="49">
        <v>19</v>
      </c>
      <c r="C48" s="49">
        <v>20.633333</v>
      </c>
      <c r="D48" s="49">
        <v>19.930019999999999</v>
      </c>
      <c r="E48" s="49">
        <v>20.995920000000002</v>
      </c>
    </row>
    <row r="49" spans="1:9" x14ac:dyDescent="0.25">
      <c r="A49" s="62">
        <v>2002</v>
      </c>
      <c r="B49" s="49">
        <v>19.100000000000001</v>
      </c>
      <c r="C49" s="49">
        <v>20.622222000000001</v>
      </c>
      <c r="D49" s="49">
        <v>20.06682</v>
      </c>
      <c r="E49" s="49">
        <v>21.130680000000002</v>
      </c>
    </row>
    <row r="50" spans="1:9" x14ac:dyDescent="0.25">
      <c r="A50" s="62">
        <v>2003</v>
      </c>
      <c r="B50" s="49">
        <v>19.200001</v>
      </c>
      <c r="C50" s="49">
        <v>20.555555999999999</v>
      </c>
      <c r="D50" s="49">
        <v>20.193629999999999</v>
      </c>
      <c r="E50" s="49">
        <v>21.240400000000001</v>
      </c>
    </row>
    <row r="51" spans="1:9" x14ac:dyDescent="0.25">
      <c r="A51" s="62">
        <v>2004</v>
      </c>
      <c r="B51" s="49">
        <v>19.5</v>
      </c>
      <c r="C51" s="49">
        <v>21.066666000000001</v>
      </c>
      <c r="D51" s="49">
        <v>20.393899999999999</v>
      </c>
      <c r="E51" s="49">
        <v>21.430230000000002</v>
      </c>
    </row>
    <row r="52" spans="1:9" s="95" customFormat="1" x14ac:dyDescent="0.25">
      <c r="A52" s="94">
        <v>2005</v>
      </c>
      <c r="B52" s="93">
        <v>19.5</v>
      </c>
      <c r="C52" s="93">
        <v>21.077777999999999</v>
      </c>
      <c r="D52" s="93">
        <v>20.40354</v>
      </c>
      <c r="E52" s="93">
        <v>21.477060000000002</v>
      </c>
      <c r="F52" s="92"/>
      <c r="G52" s="92"/>
      <c r="H52" s="92"/>
      <c r="I52" s="92"/>
    </row>
    <row r="53" spans="1:9" x14ac:dyDescent="0.25">
      <c r="A53" s="62">
        <v>2006</v>
      </c>
      <c r="B53" s="49">
        <v>19.700001</v>
      </c>
      <c r="C53" s="49">
        <v>21.455556000000001</v>
      </c>
      <c r="D53" s="49">
        <v>20.566590000000001</v>
      </c>
      <c r="E53" s="49">
        <v>21.679349999999999</v>
      </c>
    </row>
    <row r="54" spans="1:9" x14ac:dyDescent="0.25">
      <c r="A54" s="62">
        <v>2007</v>
      </c>
      <c r="B54" s="49">
        <v>19.899999999999999</v>
      </c>
      <c r="C54" s="49">
        <v>21.6</v>
      </c>
      <c r="D54" s="49">
        <v>20.773399999999999</v>
      </c>
      <c r="E54" s="49">
        <v>21.874320000000001</v>
      </c>
    </row>
    <row r="55" spans="1:9" x14ac:dyDescent="0.25">
      <c r="A55" s="62">
        <v>2008</v>
      </c>
      <c r="B55" s="49">
        <v>20</v>
      </c>
      <c r="C55" s="49">
        <v>21.633334000000001</v>
      </c>
      <c r="D55" s="49">
        <v>20.774069999999998</v>
      </c>
      <c r="E55" s="49">
        <v>21.850269999999998</v>
      </c>
    </row>
    <row r="56" spans="1:9" x14ac:dyDescent="0.25">
      <c r="A56" s="62">
        <v>2009</v>
      </c>
      <c r="B56" s="49">
        <v>20.299999</v>
      </c>
      <c r="C56" s="49">
        <v>21.888888999999999</v>
      </c>
      <c r="D56" s="49">
        <v>21.031659999999999</v>
      </c>
      <c r="E56" s="49">
        <v>22.107040000000001</v>
      </c>
    </row>
    <row r="57" spans="1:9" x14ac:dyDescent="0.25">
      <c r="A57" s="62">
        <v>2010</v>
      </c>
      <c r="B57" s="49">
        <v>20.299999</v>
      </c>
      <c r="C57" s="49">
        <v>22.011111</v>
      </c>
      <c r="D57" s="49">
        <v>20.983879999999999</v>
      </c>
      <c r="E57" s="49">
        <v>22.03265</v>
      </c>
    </row>
    <row r="58" spans="1:9" x14ac:dyDescent="0.25">
      <c r="A58" s="62">
        <v>2011</v>
      </c>
      <c r="B58" s="49">
        <v>20.399999999999999</v>
      </c>
      <c r="C58" s="49">
        <v>22.188889</v>
      </c>
      <c r="D58" s="49">
        <v>21.011790000000001</v>
      </c>
      <c r="E58" s="49">
        <v>22.056509999999999</v>
      </c>
    </row>
    <row r="59" spans="1:9" x14ac:dyDescent="0.25">
      <c r="A59" s="62">
        <v>2012</v>
      </c>
      <c r="B59" s="49">
        <v>20.5</v>
      </c>
      <c r="C59" s="49">
        <v>22.1</v>
      </c>
      <c r="D59" s="49">
        <v>21.104649999999999</v>
      </c>
      <c r="E59" s="49">
        <v>22.156389999999998</v>
      </c>
    </row>
    <row r="60" spans="1:9" x14ac:dyDescent="0.25">
      <c r="A60" s="62">
        <v>2013</v>
      </c>
      <c r="B60" s="49">
        <v>20.5</v>
      </c>
      <c r="C60" s="49">
        <v>22.311111</v>
      </c>
      <c r="D60" s="49">
        <v>20.962679999999999</v>
      </c>
      <c r="E60" s="49">
        <v>22.136769999999999</v>
      </c>
    </row>
    <row r="61" spans="1:9" x14ac:dyDescent="0.25">
      <c r="A61" s="62">
        <v>2014</v>
      </c>
      <c r="B61" s="49">
        <v>20.5</v>
      </c>
      <c r="C61" s="49">
        <v>22.544445</v>
      </c>
      <c r="D61" s="49">
        <v>20.910419999999998</v>
      </c>
      <c r="E61" s="49">
        <v>22.136230000000001</v>
      </c>
    </row>
    <row r="62" spans="1:9" x14ac:dyDescent="0.25">
      <c r="A62" s="62">
        <v>2015</v>
      </c>
      <c r="B62" s="49">
        <v>20.5</v>
      </c>
      <c r="C62" s="49">
        <v>22.777778000000001</v>
      </c>
      <c r="D62" s="49">
        <v>20.895510000000002</v>
      </c>
      <c r="E62" s="49">
        <v>22.04383</v>
      </c>
    </row>
    <row r="63" spans="1:9" x14ac:dyDescent="0.25">
      <c r="A63" s="44">
        <v>2016</v>
      </c>
      <c r="B63" s="60">
        <v>20.5</v>
      </c>
      <c r="C63" s="60">
        <v>23.011111</v>
      </c>
      <c r="D63" s="60">
        <v>20.87565</v>
      </c>
      <c r="E63" s="60">
        <v>22.034649999999999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B1" workbookViewId="0">
      <selection activeCell="J38" sqref="J38"/>
    </sheetView>
  </sheetViews>
  <sheetFormatPr defaultColWidth="8.85546875" defaultRowHeight="15" x14ac:dyDescent="0.25"/>
  <cols>
    <col min="1" max="1" width="68" customWidth="1"/>
    <col min="2" max="2" width="18.140625" customWidth="1"/>
    <col min="3" max="3" width="3.42578125" bestFit="1" customWidth="1"/>
    <col min="4" max="4" width="18.28515625" customWidth="1"/>
    <col min="5" max="5" width="3.42578125" bestFit="1" customWidth="1"/>
    <col min="6" max="6" width="22.42578125" bestFit="1" customWidth="1"/>
    <col min="7" max="7" width="3.42578125" customWidth="1"/>
    <col min="8" max="8" width="22.42578125" bestFit="1" customWidth="1"/>
    <col min="9" max="9" width="3.42578125" customWidth="1"/>
  </cols>
  <sheetData>
    <row r="1" spans="1:11" x14ac:dyDescent="0.25">
      <c r="A1" s="7" t="s">
        <v>50</v>
      </c>
      <c r="B1" s="7"/>
      <c r="C1" s="7"/>
      <c r="D1" s="7"/>
      <c r="K1" s="7" t="s">
        <v>48</v>
      </c>
    </row>
    <row r="2" spans="1:11" x14ac:dyDescent="0.25">
      <c r="A2" s="3" t="s">
        <v>0</v>
      </c>
      <c r="B2" s="5" t="s">
        <v>5</v>
      </c>
      <c r="C2" s="5"/>
      <c r="D2" s="5" t="s">
        <v>6</v>
      </c>
      <c r="E2" s="9"/>
      <c r="F2" s="5" t="s">
        <v>5</v>
      </c>
      <c r="G2" s="5"/>
      <c r="H2" s="5" t="s">
        <v>6</v>
      </c>
      <c r="I2" s="9"/>
    </row>
    <row r="3" spans="1:11" x14ac:dyDescent="0.25">
      <c r="A3" s="4" t="s">
        <v>15</v>
      </c>
      <c r="B3" s="2" t="s">
        <v>7</v>
      </c>
      <c r="C3" s="2"/>
      <c r="D3" s="2" t="s">
        <v>7</v>
      </c>
      <c r="E3" s="1"/>
      <c r="F3" s="2" t="s">
        <v>17</v>
      </c>
      <c r="G3" s="2"/>
      <c r="H3" s="2" t="s">
        <v>17</v>
      </c>
      <c r="I3" s="1"/>
    </row>
    <row r="4" spans="1:11" ht="15.75" x14ac:dyDescent="0.25">
      <c r="A4" s="3" t="s">
        <v>0</v>
      </c>
      <c r="B4" s="13" t="s">
        <v>0</v>
      </c>
      <c r="C4" s="12"/>
      <c r="D4" s="13" t="s">
        <v>0</v>
      </c>
      <c r="E4" s="12"/>
      <c r="F4" s="13"/>
      <c r="G4" s="12"/>
      <c r="H4" s="13"/>
      <c r="I4" s="12"/>
    </row>
    <row r="5" spans="1:11" x14ac:dyDescent="0.25">
      <c r="A5" s="4" t="s">
        <v>16</v>
      </c>
      <c r="B5" s="8">
        <v>-6.5600000000000006E-2</v>
      </c>
      <c r="C5" s="8" t="s">
        <v>9</v>
      </c>
      <c r="D5" s="8">
        <v>-5.96E-2</v>
      </c>
      <c r="E5" s="8" t="s">
        <v>10</v>
      </c>
      <c r="F5" s="8" t="s">
        <v>31</v>
      </c>
      <c r="G5" s="8"/>
      <c r="H5" s="8" t="s">
        <v>39</v>
      </c>
      <c r="I5" s="8"/>
    </row>
    <row r="6" spans="1:11" x14ac:dyDescent="0.25">
      <c r="A6" s="4" t="s">
        <v>0</v>
      </c>
      <c r="B6" s="8" t="s">
        <v>18</v>
      </c>
      <c r="C6" s="8"/>
      <c r="D6" s="8" t="s">
        <v>25</v>
      </c>
      <c r="E6" s="8"/>
      <c r="F6" s="8" t="s">
        <v>32</v>
      </c>
      <c r="G6" s="8"/>
      <c r="H6" s="8" t="s">
        <v>40</v>
      </c>
      <c r="I6" s="8"/>
    </row>
    <row r="7" spans="1:11" x14ac:dyDescent="0.25">
      <c r="A7" s="4" t="s">
        <v>52</v>
      </c>
      <c r="B7" s="8">
        <v>-7.1999999999999995E-2</v>
      </c>
      <c r="C7" s="8" t="s">
        <v>9</v>
      </c>
      <c r="D7" s="8">
        <v>-5.2299999999999999E-2</v>
      </c>
      <c r="E7" s="8" t="s">
        <v>9</v>
      </c>
      <c r="F7" s="8">
        <v>-3.2599999999999997E-2</v>
      </c>
      <c r="G7" s="8" t="s">
        <v>10</v>
      </c>
      <c r="H7" s="8" t="s">
        <v>41</v>
      </c>
      <c r="I7" s="8"/>
    </row>
    <row r="8" spans="1:11" x14ac:dyDescent="0.25">
      <c r="A8" s="4" t="s">
        <v>0</v>
      </c>
      <c r="B8" s="8" t="s">
        <v>19</v>
      </c>
      <c r="C8" s="8"/>
      <c r="D8" s="8" t="s">
        <v>26</v>
      </c>
      <c r="E8" s="8"/>
      <c r="F8" s="8" t="s">
        <v>33</v>
      </c>
      <c r="G8" s="8"/>
      <c r="H8" s="8" t="s">
        <v>42</v>
      </c>
      <c r="I8" s="8"/>
    </row>
    <row r="9" spans="1:11" x14ac:dyDescent="0.25">
      <c r="A9" s="4" t="s">
        <v>11</v>
      </c>
      <c r="B9" s="8">
        <v>-4.8800000000000003E-2</v>
      </c>
      <c r="C9" s="8" t="s">
        <v>8</v>
      </c>
      <c r="D9" s="8" t="s">
        <v>27</v>
      </c>
      <c r="E9" s="8"/>
      <c r="F9" s="8">
        <v>7.0099999999999996E-2</v>
      </c>
      <c r="G9" s="8" t="s">
        <v>9</v>
      </c>
      <c r="H9" s="8">
        <v>6.93E-2</v>
      </c>
      <c r="I9" s="8" t="s">
        <v>9</v>
      </c>
    </row>
    <row r="10" spans="1:11" x14ac:dyDescent="0.25">
      <c r="A10" s="4"/>
      <c r="B10" s="8" t="s">
        <v>20</v>
      </c>
      <c r="C10" s="8"/>
      <c r="D10" s="8" t="s">
        <v>1</v>
      </c>
      <c r="E10" s="8"/>
      <c r="F10" s="8" t="s">
        <v>26</v>
      </c>
      <c r="G10" s="8"/>
      <c r="H10" s="8" t="s">
        <v>43</v>
      </c>
      <c r="I10" s="8"/>
    </row>
    <row r="11" spans="1:11" x14ac:dyDescent="0.25">
      <c r="A11" s="4" t="s">
        <v>12</v>
      </c>
      <c r="B11" s="8">
        <v>-0.20899999999999999</v>
      </c>
      <c r="C11" s="8" t="s">
        <v>9</v>
      </c>
      <c r="D11" s="8">
        <v>-0.11</v>
      </c>
      <c r="E11" s="8" t="s">
        <v>10</v>
      </c>
      <c r="F11" s="8">
        <v>-0.218</v>
      </c>
      <c r="G11" s="8" t="s">
        <v>9</v>
      </c>
      <c r="H11" s="8">
        <v>-0.21299999999999999</v>
      </c>
      <c r="I11" s="8" t="s">
        <v>9</v>
      </c>
    </row>
    <row r="12" spans="1:11" x14ac:dyDescent="0.25">
      <c r="A12" s="4" t="s">
        <v>0</v>
      </c>
      <c r="B12" s="8" t="s">
        <v>21</v>
      </c>
      <c r="C12" s="8"/>
      <c r="D12" s="8" t="s">
        <v>28</v>
      </c>
      <c r="E12" s="8"/>
      <c r="F12" s="8" t="s">
        <v>34</v>
      </c>
      <c r="G12" s="8"/>
      <c r="H12" s="8" t="s">
        <v>44</v>
      </c>
      <c r="I12" s="8"/>
    </row>
    <row r="13" spans="1:11" x14ac:dyDescent="0.25">
      <c r="A13" s="4" t="s">
        <v>13</v>
      </c>
      <c r="B13" s="8">
        <v>-1.7999999999999999E-2</v>
      </c>
      <c r="C13" s="8" t="s">
        <v>8</v>
      </c>
      <c r="D13" s="8">
        <v>1.23E-2</v>
      </c>
      <c r="E13" s="8" t="s">
        <v>9</v>
      </c>
      <c r="F13" s="8" t="s">
        <v>35</v>
      </c>
      <c r="G13" s="8"/>
      <c r="H13" s="8" t="s">
        <v>45</v>
      </c>
      <c r="I13" s="8"/>
    </row>
    <row r="14" spans="1:11" x14ac:dyDescent="0.25">
      <c r="A14" s="4" t="s">
        <v>0</v>
      </c>
      <c r="B14" s="8" t="s">
        <v>22</v>
      </c>
      <c r="C14" s="8"/>
      <c r="D14" s="8" t="s">
        <v>29</v>
      </c>
      <c r="E14" s="8"/>
      <c r="F14" s="8" t="s">
        <v>36</v>
      </c>
      <c r="G14" s="8"/>
      <c r="H14" s="8" t="s">
        <v>46</v>
      </c>
      <c r="I14" s="8"/>
    </row>
    <row r="15" spans="1:11" x14ac:dyDescent="0.25">
      <c r="A15" s="4" t="s">
        <v>14</v>
      </c>
      <c r="B15" s="8">
        <v>7.2999999999999995E-2</v>
      </c>
      <c r="C15" s="8" t="s">
        <v>9</v>
      </c>
      <c r="D15" s="8">
        <v>0.127</v>
      </c>
      <c r="E15" s="8" t="s">
        <v>9</v>
      </c>
      <c r="F15" s="8">
        <v>6.0400000000000002E-2</v>
      </c>
      <c r="G15" s="8" t="s">
        <v>9</v>
      </c>
      <c r="H15" s="8">
        <v>3.95E-2</v>
      </c>
      <c r="I15" s="8" t="s">
        <v>8</v>
      </c>
    </row>
    <row r="16" spans="1:11" x14ac:dyDescent="0.25">
      <c r="A16" s="4" t="s">
        <v>0</v>
      </c>
      <c r="B16" s="8" t="s">
        <v>23</v>
      </c>
      <c r="C16" s="8"/>
      <c r="D16" s="8" t="s">
        <v>1</v>
      </c>
      <c r="E16" s="8"/>
      <c r="F16" s="8" t="s">
        <v>37</v>
      </c>
      <c r="G16" s="8"/>
      <c r="H16" s="8" t="s">
        <v>40</v>
      </c>
      <c r="I16" s="8"/>
    </row>
    <row r="17" spans="1:11" x14ac:dyDescent="0.25">
      <c r="A17" s="4" t="s">
        <v>2</v>
      </c>
      <c r="B17" s="8">
        <v>18.57</v>
      </c>
      <c r="C17" s="8" t="s">
        <v>9</v>
      </c>
      <c r="D17" s="8">
        <v>14.82</v>
      </c>
      <c r="E17" s="8" t="s">
        <v>9</v>
      </c>
      <c r="F17" s="8">
        <v>1.282</v>
      </c>
      <c r="G17" s="8" t="s">
        <v>9</v>
      </c>
      <c r="H17" s="8">
        <v>1.17</v>
      </c>
      <c r="I17" s="8" t="s">
        <v>9</v>
      </c>
    </row>
    <row r="18" spans="1:11" x14ac:dyDescent="0.25">
      <c r="A18" s="6" t="s">
        <v>0</v>
      </c>
      <c r="B18" s="2" t="s">
        <v>24</v>
      </c>
      <c r="C18" s="2"/>
      <c r="D18" s="2" t="s">
        <v>30</v>
      </c>
      <c r="E18" s="2"/>
      <c r="F18" s="2" t="s">
        <v>38</v>
      </c>
      <c r="G18" s="2"/>
      <c r="H18" s="2" t="s">
        <v>47</v>
      </c>
      <c r="I18" s="2"/>
    </row>
    <row r="19" spans="1:11" x14ac:dyDescent="0.25">
      <c r="A19" s="14" t="s">
        <v>49</v>
      </c>
      <c r="B19" s="7"/>
      <c r="C19" s="7"/>
      <c r="D19" s="7"/>
      <c r="K19" s="14" t="s">
        <v>49</v>
      </c>
    </row>
    <row r="20" spans="1:11" x14ac:dyDescent="0.25">
      <c r="A20" s="15" t="s">
        <v>3</v>
      </c>
    </row>
    <row r="21" spans="1:11" x14ac:dyDescent="0.25">
      <c r="A21" s="15" t="s">
        <v>4</v>
      </c>
    </row>
    <row r="22" spans="1:11" x14ac:dyDescent="0.25">
      <c r="K22" s="7" t="s">
        <v>51</v>
      </c>
    </row>
    <row r="23" spans="1:11" x14ac:dyDescent="0.25">
      <c r="A23" s="4" t="str">
        <f>A5</f>
        <v>Population daily smokers, 10-year lag</v>
      </c>
      <c r="B23" s="11">
        <f>B5</f>
        <v>-6.5600000000000006E-2</v>
      </c>
      <c r="C23" s="4" t="str">
        <f>C5</f>
        <v>***</v>
      </c>
      <c r="D23" s="11">
        <f>D5</f>
        <v>-5.96E-2</v>
      </c>
      <c r="E23" s="4" t="str">
        <f>E5</f>
        <v>**</v>
      </c>
      <c r="F23" s="11">
        <f>F5/100</f>
        <v>-5.3099999999999996E-5</v>
      </c>
      <c r="G23" s="4"/>
      <c r="H23" s="11">
        <f>H5/100</f>
        <v>-6.19E-6</v>
      </c>
      <c r="I23" s="4"/>
    </row>
    <row r="24" spans="1:11" x14ac:dyDescent="0.25">
      <c r="A24" s="4" t="str">
        <f>A7</f>
        <v>Percent of adult populationobese</v>
      </c>
      <c r="B24" s="11">
        <f>B7</f>
        <v>-7.1999999999999995E-2</v>
      </c>
      <c r="C24" s="4" t="str">
        <f>C7</f>
        <v>***</v>
      </c>
      <c r="D24" s="11">
        <f>D7</f>
        <v>-5.2299999999999999E-2</v>
      </c>
      <c r="E24" s="11" t="str">
        <f t="shared" ref="E24:G24" si="0">E7</f>
        <v>***</v>
      </c>
      <c r="F24" s="11">
        <f>F7/100</f>
        <v>-3.2599999999999996E-4</v>
      </c>
      <c r="G24" s="11" t="str">
        <f t="shared" si="0"/>
        <v>**</v>
      </c>
      <c r="H24" s="11">
        <f>H7/100</f>
        <v>2.09E-5</v>
      </c>
      <c r="I24" s="4"/>
    </row>
    <row r="25" spans="1:11" x14ac:dyDescent="0.25">
      <c r="A25" s="4" t="str">
        <f>A9</f>
        <v>Percent of population below the poverty rate</v>
      </c>
      <c r="B25" s="11">
        <f>B9</f>
        <v>-4.8800000000000003E-2</v>
      </c>
      <c r="C25" s="4" t="str">
        <f>C9</f>
        <v>*</v>
      </c>
      <c r="D25" s="11" t="str">
        <f>D9</f>
        <v>-0.00881</v>
      </c>
      <c r="E25" s="11"/>
      <c r="F25" s="11">
        <f>F9/100</f>
        <v>7.0099999999999991E-4</v>
      </c>
      <c r="G25" s="11" t="str">
        <f t="shared" ref="G25:I25" si="1">G9</f>
        <v>***</v>
      </c>
      <c r="H25" s="11">
        <f>H9/100</f>
        <v>6.9300000000000004E-4</v>
      </c>
      <c r="I25" s="11" t="str">
        <f t="shared" si="1"/>
        <v>***</v>
      </c>
    </row>
    <row r="26" spans="1:11" x14ac:dyDescent="0.25">
      <c r="A26" s="4" t="str">
        <f>A11</f>
        <v>GINI ratio</v>
      </c>
      <c r="B26" s="11">
        <f>B11</f>
        <v>-0.20899999999999999</v>
      </c>
      <c r="C26" s="4" t="str">
        <f>C11</f>
        <v>***</v>
      </c>
      <c r="D26" s="11">
        <f>D11</f>
        <v>-0.11</v>
      </c>
      <c r="E26" s="11" t="str">
        <f t="shared" ref="E26:I26" si="2">E11</f>
        <v>**</v>
      </c>
      <c r="F26" s="11">
        <f>F11/100</f>
        <v>-2.1800000000000001E-3</v>
      </c>
      <c r="G26" s="11" t="str">
        <f t="shared" si="2"/>
        <v>***</v>
      </c>
      <c r="H26" s="11">
        <f>H11/100</f>
        <v>-2.1299999999999999E-3</v>
      </c>
      <c r="I26" s="11" t="str">
        <f t="shared" si="2"/>
        <v>***</v>
      </c>
    </row>
    <row r="27" spans="1:11" x14ac:dyDescent="0.25">
      <c r="A27" s="4" t="str">
        <f>A13</f>
        <v>Percent with some college</v>
      </c>
      <c r="B27" s="11">
        <f>B13</f>
        <v>-1.7999999999999999E-2</v>
      </c>
      <c r="C27" s="4"/>
      <c r="D27" s="11">
        <f>D13</f>
        <v>1.23E-2</v>
      </c>
      <c r="E27" s="11" t="str">
        <f t="shared" ref="E27" si="3">E13</f>
        <v>***</v>
      </c>
      <c r="F27" s="11">
        <f>F13/100</f>
        <v>4.7999999999999994E-5</v>
      </c>
      <c r="G27" s="11"/>
      <c r="H27" s="11">
        <f>H13/100</f>
        <v>5.2599999999999998E-5</v>
      </c>
      <c r="I27" s="11"/>
    </row>
    <row r="28" spans="1:11" x14ac:dyDescent="0.25">
      <c r="A28" s="4" t="str">
        <f>A15</f>
        <v xml:space="preserve">Percent of GDP spent on healthcare </v>
      </c>
      <c r="B28" s="11">
        <f>B15</f>
        <v>7.2999999999999995E-2</v>
      </c>
      <c r="C28" s="4" t="str">
        <f>C15</f>
        <v>***</v>
      </c>
      <c r="D28" s="11">
        <f>D15</f>
        <v>0.127</v>
      </c>
      <c r="E28" s="11" t="str">
        <f t="shared" ref="E28:I28" si="4">E15</f>
        <v>***</v>
      </c>
      <c r="F28" s="11">
        <f>F15/100</f>
        <v>6.0400000000000004E-4</v>
      </c>
      <c r="G28" s="11" t="str">
        <f t="shared" si="4"/>
        <v>***</v>
      </c>
      <c r="H28" s="11">
        <f>H15/100</f>
        <v>3.9500000000000001E-4</v>
      </c>
      <c r="I28" s="11" t="str">
        <f t="shared" si="4"/>
        <v>*</v>
      </c>
      <c r="J28" s="10"/>
    </row>
    <row r="29" spans="1:11" x14ac:dyDescent="0.25">
      <c r="A29" s="4"/>
      <c r="B29" s="11"/>
      <c r="C29" s="4"/>
      <c r="D29" s="11"/>
      <c r="E29" s="4"/>
      <c r="F29" s="4"/>
      <c r="G29" s="4"/>
      <c r="H29" s="4"/>
      <c r="I29" s="4"/>
    </row>
    <row r="41" spans="11:11" x14ac:dyDescent="0.25">
      <c r="K41" s="14" t="s">
        <v>49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37" workbookViewId="0">
      <selection activeCell="E41" sqref="E41"/>
    </sheetView>
  </sheetViews>
  <sheetFormatPr defaultColWidth="8.85546875" defaultRowHeight="15" x14ac:dyDescent="0.25"/>
  <cols>
    <col min="1" max="1" width="5" bestFit="1" customWidth="1"/>
    <col min="2" max="2" width="14.42578125" customWidth="1"/>
    <col min="3" max="3" width="16.85546875" bestFit="1" customWidth="1"/>
    <col min="4" max="4" width="22.140625" bestFit="1" customWidth="1"/>
    <col min="5" max="5" width="21.42578125" bestFit="1" customWidth="1"/>
    <col min="6" max="6" width="22.140625" bestFit="1" customWidth="1"/>
    <col min="7" max="7" width="22.85546875" bestFit="1" customWidth="1"/>
    <col min="8" max="8" width="13.42578125" bestFit="1" customWidth="1"/>
    <col min="9" max="9" width="17.7109375" bestFit="1" customWidth="1"/>
    <col min="10" max="10" width="22.85546875" bestFit="1" customWidth="1"/>
    <col min="11" max="12" width="22.28515625" bestFit="1" customWidth="1"/>
  </cols>
  <sheetData>
    <row r="1" spans="1:11" x14ac:dyDescent="0.25"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86</v>
      </c>
      <c r="I1" t="s">
        <v>87</v>
      </c>
      <c r="J1" t="s">
        <v>88</v>
      </c>
      <c r="K1" t="s">
        <v>89</v>
      </c>
    </row>
    <row r="2" spans="1:11" x14ac:dyDescent="0.25">
      <c r="A2" t="s">
        <v>53</v>
      </c>
      <c r="B2" t="s">
        <v>54</v>
      </c>
      <c r="C2" t="s">
        <v>72</v>
      </c>
      <c r="D2" t="s">
        <v>74</v>
      </c>
      <c r="E2" t="s">
        <v>83</v>
      </c>
      <c r="F2" t="s">
        <v>76</v>
      </c>
      <c r="G2" t="s">
        <v>55</v>
      </c>
      <c r="H2" t="s">
        <v>73</v>
      </c>
      <c r="I2" t="s">
        <v>75</v>
      </c>
      <c r="J2" t="s">
        <v>84</v>
      </c>
      <c r="K2" t="s">
        <v>77</v>
      </c>
    </row>
    <row r="3" spans="1:11" x14ac:dyDescent="0.25">
      <c r="A3">
        <v>1980</v>
      </c>
      <c r="B3">
        <v>18.299999</v>
      </c>
      <c r="C3">
        <v>17.611111000000001</v>
      </c>
      <c r="D3">
        <v>18.946750000000002</v>
      </c>
      <c r="E3">
        <v>19.04983</v>
      </c>
      <c r="F3">
        <v>19.696580000000001</v>
      </c>
      <c r="G3">
        <v>14.1</v>
      </c>
      <c r="H3">
        <v>13.711111000000001</v>
      </c>
      <c r="I3">
        <v>14.38383</v>
      </c>
      <c r="J3">
        <v>14.30566</v>
      </c>
      <c r="K3">
        <v>14.58949</v>
      </c>
    </row>
    <row r="4" spans="1:11" x14ac:dyDescent="0.25">
      <c r="A4">
        <v>1981</v>
      </c>
      <c r="B4">
        <v>18.600000000000001</v>
      </c>
      <c r="C4">
        <v>17.755555999999999</v>
      </c>
      <c r="D4">
        <v>19.26435</v>
      </c>
      <c r="E4">
        <v>19.372990000000001</v>
      </c>
      <c r="F4">
        <v>20.037330000000001</v>
      </c>
      <c r="G4">
        <v>14.4</v>
      </c>
      <c r="H4">
        <v>13.922222</v>
      </c>
      <c r="I4">
        <v>14.699009999999999</v>
      </c>
      <c r="J4">
        <v>14.62969</v>
      </c>
      <c r="K4">
        <v>14.92869</v>
      </c>
    </row>
    <row r="5" spans="1:11" x14ac:dyDescent="0.25">
      <c r="A5">
        <v>1982</v>
      </c>
      <c r="B5">
        <v>18.799999</v>
      </c>
      <c r="C5">
        <v>17.944444000000001</v>
      </c>
      <c r="D5">
        <v>19.481940000000002</v>
      </c>
      <c r="E5">
        <v>19.59498</v>
      </c>
      <c r="F5">
        <v>20.27693</v>
      </c>
      <c r="G5">
        <v>14.5</v>
      </c>
      <c r="H5">
        <v>14.077778</v>
      </c>
      <c r="I5">
        <v>14.81418</v>
      </c>
      <c r="J5">
        <v>14.747199999999999</v>
      </c>
      <c r="K5">
        <v>15.061389999999999</v>
      </c>
    </row>
    <row r="6" spans="1:11" x14ac:dyDescent="0.25">
      <c r="A6">
        <v>1983</v>
      </c>
      <c r="B6">
        <v>18.600000000000001</v>
      </c>
      <c r="C6">
        <v>18</v>
      </c>
      <c r="D6">
        <v>19.262239999999998</v>
      </c>
      <c r="E6">
        <v>19.422180000000001</v>
      </c>
      <c r="F6">
        <v>20.084409999999998</v>
      </c>
      <c r="G6">
        <v>14.5</v>
      </c>
      <c r="H6">
        <v>14.122222000000001</v>
      </c>
      <c r="I6">
        <v>14.80592</v>
      </c>
      <c r="J6">
        <v>14.759130000000001</v>
      </c>
      <c r="K6">
        <v>15.065049999999999</v>
      </c>
    </row>
    <row r="7" spans="1:11" x14ac:dyDescent="0.25">
      <c r="A7">
        <v>1984</v>
      </c>
      <c r="B7">
        <v>18.600000000000001</v>
      </c>
      <c r="C7">
        <v>18.222221999999999</v>
      </c>
      <c r="D7">
        <v>19.22598</v>
      </c>
      <c r="E7">
        <v>19.442450000000001</v>
      </c>
      <c r="F7">
        <v>20.068429999999999</v>
      </c>
      <c r="G7">
        <v>14.6</v>
      </c>
      <c r="H7">
        <v>14.288888999999999</v>
      </c>
      <c r="I7">
        <v>14.82451</v>
      </c>
      <c r="J7">
        <v>14.8706</v>
      </c>
      <c r="K7">
        <v>15.09511</v>
      </c>
    </row>
    <row r="8" spans="1:11" x14ac:dyDescent="0.25">
      <c r="A8">
        <v>1985</v>
      </c>
      <c r="B8">
        <v>18.600000000000001</v>
      </c>
      <c r="C8">
        <v>18.3</v>
      </c>
      <c r="D8">
        <v>19.348400000000002</v>
      </c>
      <c r="E8">
        <v>19.474830000000001</v>
      </c>
      <c r="F8">
        <v>20.223230000000001</v>
      </c>
      <c r="G8">
        <v>14.6</v>
      </c>
      <c r="H8">
        <v>14.344443999999999</v>
      </c>
      <c r="I8">
        <v>14.78851</v>
      </c>
      <c r="J8">
        <v>14.883459999999999</v>
      </c>
      <c r="K8">
        <v>15.07197</v>
      </c>
    </row>
    <row r="9" spans="1:11" x14ac:dyDescent="0.25">
      <c r="A9">
        <v>1986</v>
      </c>
      <c r="B9">
        <v>18.600000000000001</v>
      </c>
      <c r="C9">
        <v>18.422222000000001</v>
      </c>
      <c r="D9">
        <v>19.385929999999998</v>
      </c>
      <c r="E9">
        <v>19.50375</v>
      </c>
      <c r="F9">
        <v>20.289680000000001</v>
      </c>
      <c r="G9">
        <v>14.7</v>
      </c>
      <c r="H9">
        <v>14.522221999999999</v>
      </c>
      <c r="I9">
        <v>14.895569999999999</v>
      </c>
      <c r="J9">
        <v>14.998419999999999</v>
      </c>
      <c r="K9">
        <v>15.193989999999999</v>
      </c>
    </row>
    <row r="10" spans="1:11" x14ac:dyDescent="0.25">
      <c r="A10">
        <v>1987</v>
      </c>
      <c r="B10">
        <v>18.700001</v>
      </c>
      <c r="C10">
        <v>18.8</v>
      </c>
      <c r="D10">
        <v>19.445930000000001</v>
      </c>
      <c r="E10">
        <v>19.63233</v>
      </c>
      <c r="F10">
        <v>20.378260000000001</v>
      </c>
      <c r="G10">
        <v>14.8</v>
      </c>
      <c r="H10">
        <v>14.777778</v>
      </c>
      <c r="I10">
        <v>14.977600000000001</v>
      </c>
      <c r="J10">
        <v>15.099830000000001</v>
      </c>
      <c r="K10">
        <v>15.27744</v>
      </c>
    </row>
    <row r="11" spans="1:11" x14ac:dyDescent="0.25">
      <c r="A11">
        <v>1988</v>
      </c>
      <c r="B11">
        <v>18.600000000000001</v>
      </c>
      <c r="C11">
        <v>18.811111</v>
      </c>
      <c r="D11">
        <v>19.30659</v>
      </c>
      <c r="E11">
        <v>19.568490000000001</v>
      </c>
      <c r="F11">
        <v>20.275069999999999</v>
      </c>
      <c r="G11">
        <v>14.9</v>
      </c>
      <c r="H11">
        <v>14.844443999999999</v>
      </c>
      <c r="I11">
        <v>15.057740000000001</v>
      </c>
      <c r="J11">
        <v>15.209059999999999</v>
      </c>
      <c r="K11">
        <v>15.3668</v>
      </c>
    </row>
    <row r="12" spans="1:11" x14ac:dyDescent="0.25">
      <c r="A12">
        <v>1989</v>
      </c>
      <c r="B12">
        <v>18.799999</v>
      </c>
      <c r="C12">
        <v>18.944445000000002</v>
      </c>
      <c r="D12">
        <v>19.593119999999999</v>
      </c>
      <c r="E12">
        <v>19.765879999999999</v>
      </c>
      <c r="F12">
        <v>20.559000000000001</v>
      </c>
      <c r="G12">
        <v>15.2</v>
      </c>
      <c r="H12">
        <v>14.944445</v>
      </c>
      <c r="I12">
        <v>15.273569999999999</v>
      </c>
      <c r="J12">
        <v>15.50712</v>
      </c>
      <c r="K12">
        <v>15.5807</v>
      </c>
    </row>
    <row r="13" spans="1:11" x14ac:dyDescent="0.25">
      <c r="A13">
        <v>1990</v>
      </c>
      <c r="B13">
        <v>18.899999999999999</v>
      </c>
      <c r="C13">
        <v>19.066666000000001</v>
      </c>
      <c r="D13">
        <v>19.669809999999998</v>
      </c>
      <c r="E13">
        <v>19.91949</v>
      </c>
      <c r="F13">
        <v>20.689309999999999</v>
      </c>
      <c r="G13">
        <v>15.1</v>
      </c>
      <c r="H13">
        <v>15.077778</v>
      </c>
      <c r="I13">
        <v>15.21293</v>
      </c>
      <c r="J13">
        <v>15.40723</v>
      </c>
      <c r="K13">
        <v>15.520160000000001</v>
      </c>
    </row>
    <row r="14" spans="1:11" x14ac:dyDescent="0.25">
      <c r="A14">
        <v>1991</v>
      </c>
      <c r="B14">
        <v>19.100000000000001</v>
      </c>
      <c r="C14">
        <v>19.177778</v>
      </c>
      <c r="D14">
        <v>19.84158</v>
      </c>
      <c r="E14">
        <v>20.14235</v>
      </c>
      <c r="F14">
        <v>20.883929999999999</v>
      </c>
      <c r="G14">
        <v>15.3</v>
      </c>
      <c r="H14">
        <v>15.2</v>
      </c>
      <c r="I14">
        <v>15.369859999999999</v>
      </c>
      <c r="J14">
        <v>15.60913</v>
      </c>
      <c r="K14">
        <v>15.678990000000001</v>
      </c>
    </row>
    <row r="15" spans="1:11" x14ac:dyDescent="0.25">
      <c r="A15">
        <v>1992</v>
      </c>
      <c r="B15">
        <v>19.200001</v>
      </c>
      <c r="C15">
        <v>19.433333000000001</v>
      </c>
      <c r="D15">
        <v>19.929870000000001</v>
      </c>
      <c r="E15">
        <v>20.235209999999999</v>
      </c>
      <c r="F15">
        <v>20.96508</v>
      </c>
      <c r="G15">
        <v>15.4</v>
      </c>
      <c r="H15">
        <v>15.388889000000001</v>
      </c>
      <c r="I15">
        <v>15.45628</v>
      </c>
      <c r="J15">
        <v>15.717320000000001</v>
      </c>
      <c r="K15">
        <v>15.7736</v>
      </c>
    </row>
    <row r="16" spans="1:11" x14ac:dyDescent="0.25">
      <c r="A16">
        <v>1993</v>
      </c>
      <c r="B16">
        <v>18.899999999999999</v>
      </c>
      <c r="C16">
        <v>19.427778</v>
      </c>
      <c r="D16">
        <v>19.567489999999999</v>
      </c>
      <c r="E16">
        <v>19.976510000000001</v>
      </c>
      <c r="F16">
        <v>20.643999999999998</v>
      </c>
      <c r="G16">
        <v>15.3</v>
      </c>
      <c r="H16">
        <v>15.388889000000001</v>
      </c>
      <c r="I16">
        <v>15.37372</v>
      </c>
      <c r="J16">
        <v>15.61248</v>
      </c>
      <c r="K16">
        <v>15.686199999999999</v>
      </c>
    </row>
    <row r="17" spans="1:11" x14ac:dyDescent="0.25">
      <c r="A17">
        <v>1994</v>
      </c>
      <c r="B17">
        <v>19</v>
      </c>
      <c r="C17">
        <v>19.666667</v>
      </c>
      <c r="D17">
        <v>19.644359999999999</v>
      </c>
      <c r="E17">
        <v>20.088989999999999</v>
      </c>
      <c r="F17">
        <v>20.733339999999998</v>
      </c>
      <c r="G17">
        <v>15.5</v>
      </c>
      <c r="H17">
        <v>15.622222000000001</v>
      </c>
      <c r="I17">
        <v>15.59257</v>
      </c>
      <c r="J17">
        <v>15.80029</v>
      </c>
      <c r="K17">
        <v>15.892849999999999</v>
      </c>
    </row>
    <row r="18" spans="1:11" x14ac:dyDescent="0.25">
      <c r="A18">
        <v>1995</v>
      </c>
      <c r="B18">
        <v>18.899999999999999</v>
      </c>
      <c r="C18">
        <v>19.677778</v>
      </c>
      <c r="D18">
        <v>19.56033</v>
      </c>
      <c r="E18">
        <v>20.047930000000001</v>
      </c>
      <c r="F18">
        <v>20.708269999999999</v>
      </c>
      <c r="G18">
        <v>15.6</v>
      </c>
      <c r="H18">
        <v>15.588889</v>
      </c>
      <c r="I18">
        <v>15.672219999999999</v>
      </c>
      <c r="J18">
        <v>15.9236</v>
      </c>
      <c r="K18">
        <v>15.99582</v>
      </c>
    </row>
    <row r="19" spans="1:11" x14ac:dyDescent="0.25">
      <c r="A19">
        <v>1996</v>
      </c>
      <c r="B19">
        <v>19</v>
      </c>
      <c r="C19">
        <v>19.833333</v>
      </c>
      <c r="D19">
        <v>19.622900000000001</v>
      </c>
      <c r="E19">
        <v>20.208829999999999</v>
      </c>
      <c r="F19">
        <v>20.83173</v>
      </c>
      <c r="G19">
        <v>15.7</v>
      </c>
      <c r="H19">
        <v>15.733333</v>
      </c>
      <c r="I19">
        <v>15.77192</v>
      </c>
      <c r="J19">
        <v>16.047750000000001</v>
      </c>
      <c r="K19">
        <v>16.119669999999999</v>
      </c>
    </row>
    <row r="20" spans="1:11" x14ac:dyDescent="0.25">
      <c r="A20">
        <v>1997</v>
      </c>
      <c r="B20">
        <v>19.200001</v>
      </c>
      <c r="C20">
        <v>20.011111</v>
      </c>
      <c r="D20">
        <v>19.847549999999998</v>
      </c>
      <c r="E20">
        <v>20.466259999999998</v>
      </c>
      <c r="F20">
        <v>21.113810000000001</v>
      </c>
      <c r="G20">
        <v>15.9</v>
      </c>
      <c r="H20">
        <v>15.933332999999999</v>
      </c>
      <c r="I20">
        <v>15.94272</v>
      </c>
      <c r="J20">
        <v>16.267199999999999</v>
      </c>
      <c r="K20">
        <v>16.309920000000002</v>
      </c>
    </row>
    <row r="21" spans="1:11" x14ac:dyDescent="0.25">
      <c r="A21">
        <v>1998</v>
      </c>
      <c r="B21">
        <v>19.200001</v>
      </c>
      <c r="C21">
        <v>20.133333</v>
      </c>
      <c r="D21">
        <v>19.865500000000001</v>
      </c>
      <c r="E21">
        <v>20.512450000000001</v>
      </c>
      <c r="F21">
        <v>21.177949999999999</v>
      </c>
      <c r="G21">
        <v>16</v>
      </c>
      <c r="H21">
        <v>16.033334</v>
      </c>
      <c r="I21">
        <v>16.018979999999999</v>
      </c>
      <c r="J21">
        <v>16.388649999999998</v>
      </c>
      <c r="K21">
        <v>16.407630000000001</v>
      </c>
    </row>
    <row r="22" spans="1:11" x14ac:dyDescent="0.25">
      <c r="A22">
        <v>1999</v>
      </c>
      <c r="B22">
        <v>19.100000000000001</v>
      </c>
      <c r="C22">
        <v>20.155556000000001</v>
      </c>
      <c r="D22">
        <v>19.698709999999998</v>
      </c>
      <c r="E22">
        <v>20.50994</v>
      </c>
      <c r="F22">
        <v>21.108650000000001</v>
      </c>
      <c r="G22">
        <v>16.100000000000001</v>
      </c>
      <c r="H22">
        <v>16.155556000000001</v>
      </c>
      <c r="I22">
        <v>16.11965</v>
      </c>
      <c r="J22">
        <v>16.508890000000001</v>
      </c>
      <c r="K22">
        <v>16.52854</v>
      </c>
    </row>
    <row r="23" spans="1:11" x14ac:dyDescent="0.25">
      <c r="A23">
        <v>2000</v>
      </c>
      <c r="B23">
        <v>19</v>
      </c>
      <c r="C23">
        <v>20.422222000000001</v>
      </c>
      <c r="D23">
        <v>19.605160000000001</v>
      </c>
      <c r="E23">
        <v>20.490950000000002</v>
      </c>
      <c r="F23">
        <v>21.096109999999999</v>
      </c>
      <c r="G23">
        <v>16</v>
      </c>
      <c r="H23">
        <v>16.455556000000001</v>
      </c>
      <c r="I23">
        <v>16.031469999999999</v>
      </c>
      <c r="J23">
        <v>16.426850000000002</v>
      </c>
      <c r="K23">
        <v>16.458320000000001</v>
      </c>
    </row>
    <row r="24" spans="1:11" x14ac:dyDescent="0.25">
      <c r="A24">
        <v>2001</v>
      </c>
      <c r="B24">
        <v>19</v>
      </c>
      <c r="C24">
        <v>20.633333</v>
      </c>
      <c r="D24">
        <v>19.58042</v>
      </c>
      <c r="E24">
        <v>20.471209999999999</v>
      </c>
      <c r="F24">
        <v>21.051629999999999</v>
      </c>
      <c r="G24">
        <v>16.200001</v>
      </c>
      <c r="H24">
        <v>16.722221999999999</v>
      </c>
      <c r="I24">
        <v>16.247399999999999</v>
      </c>
      <c r="J24">
        <v>16.62978</v>
      </c>
      <c r="K24">
        <v>16.67718</v>
      </c>
    </row>
    <row r="25" spans="1:11" x14ac:dyDescent="0.25">
      <c r="A25">
        <v>2002</v>
      </c>
      <c r="B25">
        <v>19.100000000000001</v>
      </c>
      <c r="C25">
        <v>20.622222000000001</v>
      </c>
      <c r="D25">
        <v>19.684979999999999</v>
      </c>
      <c r="E25">
        <v>20.568390000000001</v>
      </c>
      <c r="F25">
        <v>21.153369999999999</v>
      </c>
      <c r="G25">
        <v>16.200001</v>
      </c>
      <c r="H25">
        <v>16.8</v>
      </c>
      <c r="I25">
        <v>16.253219999999999</v>
      </c>
      <c r="J25">
        <v>16.626570000000001</v>
      </c>
      <c r="K25">
        <v>16.679790000000001</v>
      </c>
    </row>
    <row r="26" spans="1:11" x14ac:dyDescent="0.25">
      <c r="A26">
        <v>2003</v>
      </c>
      <c r="B26">
        <v>19.200001</v>
      </c>
      <c r="C26">
        <v>20.555555999999999</v>
      </c>
      <c r="D26">
        <v>19.718450000000001</v>
      </c>
      <c r="E26">
        <v>20.6448</v>
      </c>
      <c r="F26">
        <v>21.163250000000001</v>
      </c>
      <c r="G26">
        <v>16.399999999999999</v>
      </c>
      <c r="H26">
        <v>16.844445</v>
      </c>
      <c r="I26">
        <v>16.42587</v>
      </c>
      <c r="J26">
        <v>16.86881</v>
      </c>
      <c r="K26">
        <v>16.894680000000001</v>
      </c>
    </row>
    <row r="27" spans="1:11" x14ac:dyDescent="0.25">
      <c r="A27">
        <v>2004</v>
      </c>
      <c r="B27">
        <v>19.5</v>
      </c>
      <c r="C27">
        <v>21.066666000000001</v>
      </c>
      <c r="D27">
        <v>19.99005</v>
      </c>
      <c r="E27">
        <v>20.93038</v>
      </c>
      <c r="F27">
        <v>21.42043</v>
      </c>
      <c r="G27">
        <v>16.700001</v>
      </c>
      <c r="H27">
        <v>17.255555999999999</v>
      </c>
      <c r="I27">
        <v>16.72747</v>
      </c>
      <c r="J27">
        <v>17.206209999999999</v>
      </c>
      <c r="K27">
        <v>17.23368</v>
      </c>
    </row>
    <row r="28" spans="1:11" x14ac:dyDescent="0.25">
      <c r="A28">
        <v>2005</v>
      </c>
      <c r="B28">
        <v>19.5</v>
      </c>
      <c r="C28">
        <v>21.077777999999999</v>
      </c>
      <c r="D28">
        <v>19.95804</v>
      </c>
      <c r="E28">
        <v>20.981719999999999</v>
      </c>
      <c r="F28">
        <v>21.43976</v>
      </c>
      <c r="G28">
        <v>16.799999</v>
      </c>
      <c r="H28">
        <v>17.366667</v>
      </c>
      <c r="I28">
        <v>16.829519999999999</v>
      </c>
      <c r="J28">
        <v>17.325780000000002</v>
      </c>
      <c r="K28">
        <v>17.3553</v>
      </c>
    </row>
    <row r="29" spans="1:11" x14ac:dyDescent="0.25">
      <c r="A29">
        <v>2006</v>
      </c>
      <c r="B29">
        <v>19.700001</v>
      </c>
      <c r="C29">
        <v>21.455556000000001</v>
      </c>
      <c r="D29">
        <v>20.109760000000001</v>
      </c>
      <c r="E29">
        <v>21.235869999999998</v>
      </c>
      <c r="F29">
        <v>21.645630000000001</v>
      </c>
      <c r="G29">
        <v>17</v>
      </c>
      <c r="H29">
        <v>17.744444000000001</v>
      </c>
      <c r="I29">
        <v>17.028680000000001</v>
      </c>
      <c r="J29">
        <v>17.541419999999999</v>
      </c>
      <c r="K29">
        <v>17.5701</v>
      </c>
    </row>
    <row r="30" spans="1:11" x14ac:dyDescent="0.25">
      <c r="A30">
        <v>2007</v>
      </c>
      <c r="B30">
        <v>19.899999999999999</v>
      </c>
      <c r="C30">
        <v>21.6</v>
      </c>
      <c r="D30">
        <v>20.304970000000001</v>
      </c>
      <c r="E30">
        <v>21.419530000000002</v>
      </c>
      <c r="F30">
        <v>21.8245</v>
      </c>
      <c r="G30">
        <v>17.200001</v>
      </c>
      <c r="H30">
        <v>17.877777999999999</v>
      </c>
      <c r="I30">
        <v>17.214950000000002</v>
      </c>
      <c r="J30">
        <v>17.712340000000001</v>
      </c>
      <c r="K30">
        <v>17.72729</v>
      </c>
    </row>
    <row r="31" spans="1:11" x14ac:dyDescent="0.25">
      <c r="A31">
        <v>2008</v>
      </c>
      <c r="B31">
        <v>20</v>
      </c>
      <c r="C31">
        <v>21.633334000000001</v>
      </c>
      <c r="D31">
        <v>20.309889999999999</v>
      </c>
      <c r="E31">
        <v>21.485430000000001</v>
      </c>
      <c r="F31">
        <v>21.79533</v>
      </c>
      <c r="G31">
        <v>17.299999</v>
      </c>
      <c r="H31">
        <v>18.022221999999999</v>
      </c>
      <c r="I31">
        <v>17.335760000000001</v>
      </c>
      <c r="J31">
        <v>17.781970000000001</v>
      </c>
      <c r="K31">
        <v>17.817720000000001</v>
      </c>
    </row>
    <row r="32" spans="1:11" x14ac:dyDescent="0.25">
      <c r="A32">
        <v>2009</v>
      </c>
      <c r="B32">
        <v>20.299999</v>
      </c>
      <c r="C32">
        <v>21.888888999999999</v>
      </c>
      <c r="D32">
        <v>20.57488</v>
      </c>
      <c r="E32">
        <v>21.784279999999999</v>
      </c>
      <c r="F32">
        <v>22.059159999999999</v>
      </c>
      <c r="G32">
        <v>17.700001</v>
      </c>
      <c r="H32">
        <v>18.222221999999999</v>
      </c>
      <c r="I32">
        <v>17.71538</v>
      </c>
      <c r="J32">
        <v>18.224229999999999</v>
      </c>
      <c r="K32">
        <v>18.239609999999999</v>
      </c>
    </row>
    <row r="33" spans="1:11" x14ac:dyDescent="0.25">
      <c r="A33">
        <v>2010</v>
      </c>
      <c r="B33">
        <v>20.299999</v>
      </c>
      <c r="C33">
        <v>22.011111</v>
      </c>
      <c r="D33">
        <v>20.564900000000002</v>
      </c>
      <c r="E33">
        <v>21.74756</v>
      </c>
      <c r="F33">
        <v>22.012460000000001</v>
      </c>
      <c r="G33">
        <v>17.700001</v>
      </c>
      <c r="H33">
        <v>18.377777999999999</v>
      </c>
      <c r="I33">
        <v>17.689399999999999</v>
      </c>
      <c r="J33">
        <v>18.256409999999999</v>
      </c>
      <c r="K33">
        <v>18.245809999999999</v>
      </c>
    </row>
    <row r="34" spans="1:11" x14ac:dyDescent="0.25">
      <c r="A34">
        <v>2011</v>
      </c>
      <c r="B34">
        <v>20.399999999999999</v>
      </c>
      <c r="C34">
        <v>22.188889</v>
      </c>
      <c r="D34">
        <v>20.651599999999998</v>
      </c>
      <c r="E34">
        <v>21.84198</v>
      </c>
      <c r="F34">
        <v>22.093579999999999</v>
      </c>
      <c r="G34">
        <v>17.799999</v>
      </c>
      <c r="H34">
        <v>18.644445000000001</v>
      </c>
      <c r="I34">
        <v>17.767749999999999</v>
      </c>
      <c r="J34">
        <v>18.3278</v>
      </c>
      <c r="K34">
        <v>18.295549999999999</v>
      </c>
    </row>
    <row r="35" spans="1:11" x14ac:dyDescent="0.25">
      <c r="A35">
        <v>2012</v>
      </c>
      <c r="B35">
        <v>20.5</v>
      </c>
      <c r="C35">
        <v>22.1</v>
      </c>
      <c r="D35">
        <v>20.772680000000001</v>
      </c>
      <c r="E35">
        <v>21.95166</v>
      </c>
      <c r="F35">
        <v>22.224340000000002</v>
      </c>
      <c r="G35">
        <v>17.899999999999999</v>
      </c>
      <c r="H35">
        <v>18.633334000000001</v>
      </c>
      <c r="I35">
        <v>17.867470000000001</v>
      </c>
      <c r="J35">
        <v>18.394089999999998</v>
      </c>
      <c r="K35">
        <v>18.361560000000001</v>
      </c>
    </row>
    <row r="36" spans="1:11" x14ac:dyDescent="0.25">
      <c r="A36">
        <v>2013</v>
      </c>
      <c r="B36">
        <v>20.5</v>
      </c>
      <c r="C36">
        <v>22.311111</v>
      </c>
      <c r="D36">
        <v>20.789490000000001</v>
      </c>
      <c r="E36">
        <v>22.120529999999999</v>
      </c>
      <c r="F36">
        <v>22.410019999999999</v>
      </c>
      <c r="G36">
        <v>17.899999999999999</v>
      </c>
      <c r="H36">
        <v>18.833334000000001</v>
      </c>
      <c r="I36">
        <v>17.866250000000001</v>
      </c>
      <c r="J36">
        <v>18.40738</v>
      </c>
      <c r="K36">
        <v>18.373629999999999</v>
      </c>
    </row>
    <row r="37" spans="1:11" x14ac:dyDescent="0.25">
      <c r="A37">
        <v>2014</v>
      </c>
      <c r="B37">
        <v>20.5</v>
      </c>
      <c r="C37">
        <v>22.544445</v>
      </c>
      <c r="D37">
        <v>20.689409999999999</v>
      </c>
      <c r="E37">
        <v>22.191929999999999</v>
      </c>
      <c r="F37">
        <v>22.381340000000002</v>
      </c>
      <c r="G37">
        <v>18</v>
      </c>
      <c r="H37">
        <v>19.044445</v>
      </c>
      <c r="I37">
        <v>17.977699999999999</v>
      </c>
      <c r="J37">
        <v>18.52609</v>
      </c>
      <c r="K37">
        <v>18.503789999999999</v>
      </c>
    </row>
    <row r="38" spans="1:11" x14ac:dyDescent="0.25">
      <c r="A38">
        <v>2015</v>
      </c>
      <c r="B38">
        <v>20.5</v>
      </c>
      <c r="C38">
        <v>22.777778000000001</v>
      </c>
      <c r="D38">
        <v>20.694269999999999</v>
      </c>
      <c r="E38">
        <v>22.084959999999999</v>
      </c>
      <c r="F38">
        <v>22.279229999999998</v>
      </c>
      <c r="G38">
        <v>18.100000000000001</v>
      </c>
      <c r="H38">
        <v>19.255555000000001</v>
      </c>
      <c r="I38">
        <v>18.085909999999998</v>
      </c>
      <c r="J38">
        <v>18.624510000000001</v>
      </c>
      <c r="K38">
        <v>18.610420000000001</v>
      </c>
    </row>
    <row r="39" spans="1:11" x14ac:dyDescent="0.25">
      <c r="A39">
        <v>2016</v>
      </c>
      <c r="B39">
        <v>20.5</v>
      </c>
      <c r="C39">
        <v>23.011111</v>
      </c>
      <c r="D39">
        <v>20.71181</v>
      </c>
      <c r="E39">
        <v>22.099699999999999</v>
      </c>
      <c r="F39">
        <v>22.311509999999998</v>
      </c>
      <c r="G39">
        <v>18.200001</v>
      </c>
      <c r="H39">
        <v>19.466666</v>
      </c>
      <c r="I39">
        <v>18.18994</v>
      </c>
      <c r="J39">
        <v>18.729790000000001</v>
      </c>
      <c r="K39">
        <v>18.719729999999998</v>
      </c>
    </row>
    <row r="44" spans="1:11" x14ac:dyDescent="0.25">
      <c r="B44" s="19" t="s">
        <v>94</v>
      </c>
    </row>
    <row r="45" spans="1:11" x14ac:dyDescent="0.25">
      <c r="C45">
        <v>1990</v>
      </c>
      <c r="D45">
        <v>1995</v>
      </c>
      <c r="E45">
        <v>2000</v>
      </c>
      <c r="F45">
        <v>2005</v>
      </c>
      <c r="G45">
        <v>2010</v>
      </c>
      <c r="H45">
        <v>2016</v>
      </c>
    </row>
    <row r="46" spans="1:11" x14ac:dyDescent="0.25">
      <c r="B46" t="s">
        <v>78</v>
      </c>
      <c r="C46">
        <f>B13</f>
        <v>18.899999999999999</v>
      </c>
      <c r="D46">
        <f>B18</f>
        <v>18.899999999999999</v>
      </c>
      <c r="E46">
        <f>B23</f>
        <v>19</v>
      </c>
      <c r="F46">
        <f>B28</f>
        <v>19.5</v>
      </c>
      <c r="G46">
        <f>B33</f>
        <v>20.299999</v>
      </c>
      <c r="H46">
        <f>B39</f>
        <v>20.5</v>
      </c>
    </row>
    <row r="47" spans="1:11" x14ac:dyDescent="0.25">
      <c r="B47" t="s">
        <v>79</v>
      </c>
      <c r="C47">
        <f>D13</f>
        <v>19.669809999999998</v>
      </c>
      <c r="D47">
        <f>D18</f>
        <v>19.56033</v>
      </c>
      <c r="E47">
        <f>D23</f>
        <v>19.605160000000001</v>
      </c>
      <c r="F47">
        <f>D28</f>
        <v>19.95804</v>
      </c>
      <c r="G47">
        <f>D33</f>
        <v>20.564900000000002</v>
      </c>
      <c r="H47">
        <f>D39</f>
        <v>20.71181</v>
      </c>
    </row>
    <row r="48" spans="1:11" x14ac:dyDescent="0.25">
      <c r="B48" t="s">
        <v>91</v>
      </c>
      <c r="C48">
        <f>E14</f>
        <v>20.14235</v>
      </c>
      <c r="D48">
        <f>E18</f>
        <v>20.047930000000001</v>
      </c>
      <c r="E48">
        <f>E23</f>
        <v>20.490950000000002</v>
      </c>
      <c r="F48">
        <f>E28</f>
        <v>20.981719999999999</v>
      </c>
      <c r="G48">
        <f>E33</f>
        <v>21.74756</v>
      </c>
      <c r="H48">
        <f>E39</f>
        <v>22.099699999999999</v>
      </c>
    </row>
    <row r="49" spans="2:8" x14ac:dyDescent="0.25">
      <c r="B49" t="s">
        <v>80</v>
      </c>
      <c r="C49">
        <f>F13</f>
        <v>20.689309999999999</v>
      </c>
      <c r="D49">
        <f>F18</f>
        <v>20.708269999999999</v>
      </c>
      <c r="E49">
        <f>F23</f>
        <v>21.096109999999999</v>
      </c>
      <c r="F49">
        <f>F28</f>
        <v>21.43976</v>
      </c>
      <c r="G49">
        <f>F33</f>
        <v>22.012460000000001</v>
      </c>
      <c r="H49">
        <f>F39</f>
        <v>22.311509999999998</v>
      </c>
    </row>
    <row r="50" spans="2:8" x14ac:dyDescent="0.25">
      <c r="B50" t="s">
        <v>95</v>
      </c>
      <c r="C50">
        <f>C13</f>
        <v>19.066666000000001</v>
      </c>
      <c r="D50">
        <f>C18</f>
        <v>19.677778</v>
      </c>
      <c r="E50">
        <f>C23</f>
        <v>20.422222000000001</v>
      </c>
      <c r="F50">
        <f>C28</f>
        <v>21.077777999999999</v>
      </c>
      <c r="G50">
        <f>C33</f>
        <v>22.011111</v>
      </c>
      <c r="H50">
        <f>C39</f>
        <v>23.011111</v>
      </c>
    </row>
    <row r="51" spans="2:8" x14ac:dyDescent="0.25">
      <c r="C51">
        <v>1990</v>
      </c>
      <c r="D51">
        <v>1995</v>
      </c>
      <c r="E51">
        <v>2000</v>
      </c>
      <c r="F51">
        <v>2005</v>
      </c>
      <c r="G51">
        <v>2010</v>
      </c>
      <c r="H51">
        <v>2016</v>
      </c>
    </row>
    <row r="52" spans="2:8" x14ac:dyDescent="0.25">
      <c r="B52" t="s">
        <v>81</v>
      </c>
      <c r="C52">
        <f t="shared" ref="C52:H52" si="0">C50-C46</f>
        <v>0.16666600000000287</v>
      </c>
      <c r="D52">
        <f t="shared" si="0"/>
        <v>0.77777800000000141</v>
      </c>
      <c r="E52">
        <f t="shared" si="0"/>
        <v>1.4222220000000014</v>
      </c>
      <c r="F52">
        <f t="shared" si="0"/>
        <v>1.5777779999999986</v>
      </c>
      <c r="G52">
        <f t="shared" si="0"/>
        <v>1.711112</v>
      </c>
      <c r="H52">
        <f t="shared" si="0"/>
        <v>2.5111109999999996</v>
      </c>
    </row>
    <row r="53" spans="2:8" x14ac:dyDescent="0.25">
      <c r="B53" t="s">
        <v>92</v>
      </c>
      <c r="C53">
        <f t="shared" ref="C53:H53" si="1">C47-C46</f>
        <v>0.76980999999999966</v>
      </c>
      <c r="D53">
        <f t="shared" si="1"/>
        <v>0.66033000000000186</v>
      </c>
      <c r="E53">
        <f t="shared" si="1"/>
        <v>0.60516000000000147</v>
      </c>
      <c r="F53">
        <f t="shared" si="1"/>
        <v>0.45804000000000045</v>
      </c>
      <c r="G53">
        <f t="shared" si="1"/>
        <v>0.26490100000000183</v>
      </c>
      <c r="H53">
        <f t="shared" si="1"/>
        <v>0.21180999999999983</v>
      </c>
    </row>
    <row r="54" spans="2:8" x14ac:dyDescent="0.25">
      <c r="B54" t="s">
        <v>82</v>
      </c>
      <c r="C54" s="23">
        <f t="shared" ref="C54:H54" si="2">C53/C52</f>
        <v>4.6188784755138208</v>
      </c>
      <c r="D54" s="23">
        <f t="shared" si="2"/>
        <v>0.84899547171558032</v>
      </c>
      <c r="E54" s="23">
        <f t="shared" si="2"/>
        <v>0.42550319148487425</v>
      </c>
      <c r="F54" s="23">
        <f t="shared" si="2"/>
        <v>0.29030700136521165</v>
      </c>
      <c r="G54" s="23">
        <f t="shared" si="2"/>
        <v>0.15481219230535573</v>
      </c>
      <c r="H54" s="23">
        <f t="shared" si="2"/>
        <v>8.4349118776509621E-2</v>
      </c>
    </row>
    <row r="55" spans="2:8" x14ac:dyDescent="0.25">
      <c r="B55" t="s">
        <v>93</v>
      </c>
      <c r="C55">
        <f t="shared" ref="C55:H55" si="3">C48-C46</f>
        <v>1.2423500000000018</v>
      </c>
      <c r="D55">
        <f t="shared" si="3"/>
        <v>1.1479300000000023</v>
      </c>
      <c r="E55">
        <f t="shared" si="3"/>
        <v>1.4909500000000016</v>
      </c>
      <c r="F55">
        <f t="shared" si="3"/>
        <v>1.4817199999999993</v>
      </c>
      <c r="G55">
        <f t="shared" si="3"/>
        <v>1.4475610000000003</v>
      </c>
      <c r="H55">
        <f t="shared" si="3"/>
        <v>1.5996999999999986</v>
      </c>
    </row>
    <row r="56" spans="2:8" x14ac:dyDescent="0.25">
      <c r="C56" s="23">
        <f t="shared" ref="C56:H56" si="4">C55/C52</f>
        <v>7.4541298165191492</v>
      </c>
      <c r="D56" s="23">
        <f t="shared" si="4"/>
        <v>1.4759095783115495</v>
      </c>
      <c r="E56" s="23">
        <f t="shared" si="4"/>
        <v>1.0483243825506847</v>
      </c>
      <c r="F56" s="23">
        <f t="shared" si="4"/>
        <v>0.93911817758898941</v>
      </c>
      <c r="G56" s="23">
        <f t="shared" si="4"/>
        <v>0.8459767683237569</v>
      </c>
      <c r="H56" s="23">
        <f t="shared" si="4"/>
        <v>0.63704870075436681</v>
      </c>
    </row>
    <row r="59" spans="2:8" x14ac:dyDescent="0.25">
      <c r="B59" t="s">
        <v>6</v>
      </c>
    </row>
    <row r="60" spans="2:8" x14ac:dyDescent="0.25">
      <c r="C60">
        <v>1990</v>
      </c>
      <c r="D60">
        <v>1995</v>
      </c>
      <c r="E60">
        <v>2000</v>
      </c>
      <c r="F60">
        <v>2005</v>
      </c>
      <c r="G60">
        <v>2010</v>
      </c>
      <c r="H60">
        <v>2016</v>
      </c>
    </row>
    <row r="61" spans="2:8" x14ac:dyDescent="0.25">
      <c r="B61" t="s">
        <v>78</v>
      </c>
      <c r="C61">
        <f>G13</f>
        <v>15.1</v>
      </c>
      <c r="D61">
        <f>G18</f>
        <v>15.6</v>
      </c>
      <c r="E61">
        <f>G23</f>
        <v>16</v>
      </c>
      <c r="F61">
        <f>G28</f>
        <v>16.799999</v>
      </c>
      <c r="G61">
        <f>G33</f>
        <v>17.700001</v>
      </c>
      <c r="H61">
        <f>G39</f>
        <v>18.200001</v>
      </c>
    </row>
    <row r="62" spans="2:8" x14ac:dyDescent="0.25">
      <c r="B62" t="s">
        <v>79</v>
      </c>
      <c r="C62">
        <f>I13</f>
        <v>15.21293</v>
      </c>
      <c r="D62">
        <f>I18</f>
        <v>15.672219999999999</v>
      </c>
      <c r="E62">
        <f>I23</f>
        <v>16.031469999999999</v>
      </c>
      <c r="F62">
        <f>I28</f>
        <v>16.829519999999999</v>
      </c>
      <c r="G62">
        <f>I33</f>
        <v>17.689399999999999</v>
      </c>
      <c r="H62">
        <f>I39</f>
        <v>18.18994</v>
      </c>
    </row>
    <row r="63" spans="2:8" x14ac:dyDescent="0.25">
      <c r="B63" t="s">
        <v>91</v>
      </c>
      <c r="C63">
        <f>J13</f>
        <v>15.40723</v>
      </c>
      <c r="D63">
        <f>J18</f>
        <v>15.9236</v>
      </c>
      <c r="E63">
        <f>J23</f>
        <v>16.426850000000002</v>
      </c>
      <c r="F63">
        <f>J28</f>
        <v>17.325780000000002</v>
      </c>
      <c r="G63">
        <f>J33</f>
        <v>18.256409999999999</v>
      </c>
      <c r="H63">
        <f>J39</f>
        <v>18.729790000000001</v>
      </c>
    </row>
    <row r="64" spans="2:8" x14ac:dyDescent="0.25">
      <c r="B64" t="s">
        <v>80</v>
      </c>
      <c r="C64">
        <f>K13</f>
        <v>15.520160000000001</v>
      </c>
      <c r="D64">
        <f>K18</f>
        <v>15.99582</v>
      </c>
      <c r="E64">
        <f>K23</f>
        <v>16.458320000000001</v>
      </c>
      <c r="F64">
        <f>K28</f>
        <v>17.3553</v>
      </c>
      <c r="G64">
        <f>K33</f>
        <v>18.245809999999999</v>
      </c>
      <c r="H64">
        <f>K39</f>
        <v>18.719729999999998</v>
      </c>
    </row>
    <row r="65" spans="2:8" x14ac:dyDescent="0.25">
      <c r="B65" t="s">
        <v>95</v>
      </c>
      <c r="C65">
        <f>H13</f>
        <v>15.077778</v>
      </c>
      <c r="D65">
        <f>H18</f>
        <v>15.588889</v>
      </c>
      <c r="E65">
        <f>H23</f>
        <v>16.455556000000001</v>
      </c>
      <c r="F65">
        <f>H28</f>
        <v>17.366667</v>
      </c>
      <c r="G65">
        <f>H33</f>
        <v>18.377777999999999</v>
      </c>
      <c r="H65">
        <f>H39</f>
        <v>19.466666</v>
      </c>
    </row>
    <row r="66" spans="2:8" x14ac:dyDescent="0.25">
      <c r="C66">
        <v>1990</v>
      </c>
      <c r="D66">
        <v>1995</v>
      </c>
      <c r="E66">
        <v>2000</v>
      </c>
      <c r="F66">
        <v>2005</v>
      </c>
      <c r="G66">
        <v>2010</v>
      </c>
      <c r="H66">
        <v>2016</v>
      </c>
    </row>
    <row r="67" spans="2:8" x14ac:dyDescent="0.25">
      <c r="B67" t="s">
        <v>81</v>
      </c>
      <c r="D67">
        <f>D65-D61</f>
        <v>-1.1110999999999649E-2</v>
      </c>
      <c r="E67">
        <f>E65-E61</f>
        <v>0.4555560000000014</v>
      </c>
      <c r="F67">
        <f>F65-F61</f>
        <v>0.56666799999999995</v>
      </c>
      <c r="G67">
        <f>G65-G61</f>
        <v>0.67777699999999896</v>
      </c>
      <c r="H67">
        <f>H65-H61</f>
        <v>1.2666649999999997</v>
      </c>
    </row>
    <row r="68" spans="2:8" x14ac:dyDescent="0.25">
      <c r="B68" t="s">
        <v>92</v>
      </c>
      <c r="D68">
        <f>D62-D61</f>
        <v>7.2219999999999729E-2</v>
      </c>
      <c r="E68">
        <f>E62-E61</f>
        <v>3.1469999999998777E-2</v>
      </c>
      <c r="F68">
        <f>F62-F61</f>
        <v>2.952099999999902E-2</v>
      </c>
      <c r="G68">
        <f>G62-G61</f>
        <v>-1.0601000000001193E-2</v>
      </c>
      <c r="H68">
        <f>H62-H61</f>
        <v>-1.006100000000032E-2</v>
      </c>
    </row>
    <row r="69" spans="2:8" x14ac:dyDescent="0.25">
      <c r="B69" t="s">
        <v>82</v>
      </c>
      <c r="C69" s="22"/>
      <c r="D69" s="23">
        <f>D68/D67</f>
        <v>-6.4998649986501675</v>
      </c>
      <c r="E69" s="23">
        <f>E68/E67</f>
        <v>6.9080420409343049E-2</v>
      </c>
      <c r="F69" s="23">
        <f>F68/F67</f>
        <v>5.2095759774681158E-2</v>
      </c>
      <c r="G69" s="23">
        <f>G68/G67</f>
        <v>-1.5640837620635117E-2</v>
      </c>
      <c r="H69" s="23">
        <f>H68/H67</f>
        <v>-7.9429051880333962E-3</v>
      </c>
    </row>
    <row r="70" spans="2:8" x14ac:dyDescent="0.25">
      <c r="B70" t="s">
        <v>93</v>
      </c>
      <c r="D70">
        <f>D63-D61</f>
        <v>0.32360000000000078</v>
      </c>
      <c r="E70">
        <f>E63-E61</f>
        <v>0.42685000000000173</v>
      </c>
      <c r="F70">
        <f>F63-F61</f>
        <v>0.52578100000000205</v>
      </c>
      <c r="G70">
        <f>G63-G61</f>
        <v>0.5564089999999986</v>
      </c>
      <c r="H70">
        <f>H63-H61</f>
        <v>0.52978900000000095</v>
      </c>
    </row>
    <row r="71" spans="2:8" x14ac:dyDescent="0.25">
      <c r="D71" s="23">
        <f>D70/D67</f>
        <v>-29.124291242913419</v>
      </c>
      <c r="E71" s="23">
        <f>E70/E67</f>
        <v>0.9369868907444977</v>
      </c>
      <c r="F71" s="23">
        <f>F70/F67</f>
        <v>0.92784664036084996</v>
      </c>
      <c r="G71" s="23">
        <f>G70/G67</f>
        <v>0.82093225352881471</v>
      </c>
      <c r="H71" s="23">
        <f>H70/H67</f>
        <v>0.41825502401976927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8"/>
  <sheetViews>
    <sheetView workbookViewId="0"/>
  </sheetViews>
  <sheetFormatPr defaultRowHeight="15" x14ac:dyDescent="0.25"/>
  <cols>
    <col min="1" max="1" width="9.140625" style="52"/>
  </cols>
  <sheetData>
    <row r="1" spans="1:1" ht="15.75" x14ac:dyDescent="0.25">
      <c r="A1" s="50" t="s">
        <v>112</v>
      </c>
    </row>
    <row r="2" spans="1:1" ht="15.75" x14ac:dyDescent="0.25">
      <c r="A2" s="51" t="s">
        <v>115</v>
      </c>
    </row>
    <row r="22" spans="1:58" x14ac:dyDescent="0.25">
      <c r="A22" s="47" t="s">
        <v>113</v>
      </c>
    </row>
    <row r="23" spans="1:58" x14ac:dyDescent="0.25">
      <c r="A23" s="48" t="s">
        <v>114</v>
      </c>
    </row>
    <row r="24" spans="1:58" s="24" customFormat="1" x14ac:dyDescent="0.25">
      <c r="A24" s="48"/>
    </row>
    <row r="26" spans="1:58" s="35" customFormat="1" ht="15.75" x14ac:dyDescent="0.25">
      <c r="A26" s="54"/>
      <c r="B26" s="36">
        <v>1960</v>
      </c>
      <c r="C26" s="36">
        <v>1961</v>
      </c>
      <c r="D26" s="36">
        <v>1962</v>
      </c>
      <c r="E26" s="36">
        <v>1963</v>
      </c>
      <c r="F26" s="36">
        <v>1964</v>
      </c>
      <c r="G26" s="36">
        <v>1965</v>
      </c>
      <c r="H26" s="36">
        <v>1966</v>
      </c>
      <c r="I26" s="36">
        <v>1967</v>
      </c>
      <c r="J26" s="36">
        <v>1968</v>
      </c>
      <c r="K26" s="36">
        <v>1969</v>
      </c>
      <c r="L26" s="36">
        <v>1970</v>
      </c>
      <c r="M26" s="36">
        <v>1971</v>
      </c>
      <c r="N26" s="36">
        <v>1972</v>
      </c>
      <c r="O26" s="36">
        <v>1973</v>
      </c>
      <c r="P26" s="36">
        <v>1974</v>
      </c>
      <c r="Q26" s="36">
        <v>1975</v>
      </c>
      <c r="R26" s="36">
        <v>1976</v>
      </c>
      <c r="S26" s="36">
        <v>1977</v>
      </c>
      <c r="T26" s="36">
        <v>1978</v>
      </c>
      <c r="U26" s="36">
        <v>1979</v>
      </c>
      <c r="V26" s="36">
        <v>1980</v>
      </c>
      <c r="W26" s="36">
        <v>1981</v>
      </c>
      <c r="X26" s="36">
        <v>1982</v>
      </c>
      <c r="Y26" s="36">
        <v>1983</v>
      </c>
      <c r="Z26" s="36">
        <v>1984</v>
      </c>
      <c r="AA26" s="36">
        <v>1985</v>
      </c>
      <c r="AB26" s="36">
        <v>1986</v>
      </c>
      <c r="AC26" s="36">
        <v>1987</v>
      </c>
      <c r="AD26" s="36">
        <v>1988</v>
      </c>
      <c r="AE26" s="36">
        <v>1989</v>
      </c>
      <c r="AF26" s="36">
        <v>1990</v>
      </c>
      <c r="AG26" s="36">
        <v>1991</v>
      </c>
      <c r="AH26" s="36">
        <v>1992</v>
      </c>
      <c r="AI26" s="36">
        <v>1993</v>
      </c>
      <c r="AJ26" s="36">
        <v>1994</v>
      </c>
      <c r="AK26" s="36">
        <v>1995</v>
      </c>
      <c r="AL26" s="36">
        <v>1996</v>
      </c>
      <c r="AM26" s="36">
        <v>1997</v>
      </c>
      <c r="AN26" s="36">
        <v>1998</v>
      </c>
      <c r="AO26" s="36">
        <v>1999</v>
      </c>
      <c r="AP26" s="37">
        <v>2000</v>
      </c>
      <c r="AQ26" s="36">
        <v>2001</v>
      </c>
      <c r="AR26" s="36">
        <v>2002</v>
      </c>
      <c r="AS26" s="36">
        <v>2003</v>
      </c>
      <c r="AT26" s="36">
        <v>2004</v>
      </c>
      <c r="AU26" s="37">
        <v>2005</v>
      </c>
      <c r="AV26" s="36">
        <v>2006</v>
      </c>
      <c r="AW26" s="36">
        <v>2007</v>
      </c>
      <c r="AX26" s="36">
        <v>2008</v>
      </c>
      <c r="AY26" s="36">
        <v>2009</v>
      </c>
      <c r="AZ26" s="36">
        <v>2010</v>
      </c>
      <c r="BA26" s="36">
        <v>2011</v>
      </c>
      <c r="BB26" s="36">
        <v>2012</v>
      </c>
      <c r="BC26" s="36">
        <v>2013</v>
      </c>
      <c r="BD26" s="36">
        <v>2014</v>
      </c>
      <c r="BE26" s="36">
        <v>2015</v>
      </c>
      <c r="BF26" s="36">
        <v>2016</v>
      </c>
    </row>
    <row r="27" spans="1:58" s="35" customFormat="1" ht="15.75" x14ac:dyDescent="0.25">
      <c r="A27" s="50" t="s">
        <v>102</v>
      </c>
      <c r="B27" s="38">
        <v>15.8</v>
      </c>
      <c r="C27" s="38">
        <v>16.100000000000001</v>
      </c>
      <c r="D27" s="38">
        <v>16</v>
      </c>
      <c r="E27" s="38">
        <v>16</v>
      </c>
      <c r="F27" s="38">
        <v>16.299999</v>
      </c>
      <c r="G27" s="38">
        <v>16.299999</v>
      </c>
      <c r="H27" s="38">
        <v>16.200001</v>
      </c>
      <c r="I27" s="38">
        <v>16.399999999999999</v>
      </c>
      <c r="J27" s="38">
        <v>16.299999</v>
      </c>
      <c r="K27" s="38">
        <v>16.5</v>
      </c>
      <c r="L27" s="38">
        <v>17</v>
      </c>
      <c r="M27" s="38">
        <v>16.899999999999999</v>
      </c>
      <c r="N27" s="38">
        <v>17</v>
      </c>
      <c r="O27" s="38">
        <v>17.200001</v>
      </c>
      <c r="P27" s="38">
        <v>17.5</v>
      </c>
      <c r="Q27" s="38">
        <v>18</v>
      </c>
      <c r="R27" s="38">
        <v>18</v>
      </c>
      <c r="S27" s="38">
        <v>18.299999</v>
      </c>
      <c r="T27" s="38">
        <v>18.399999999999999</v>
      </c>
      <c r="U27" s="38">
        <v>18.600000000000001</v>
      </c>
      <c r="V27" s="38">
        <v>18.299999</v>
      </c>
      <c r="W27" s="38">
        <v>18.600000000000001</v>
      </c>
      <c r="X27" s="38">
        <v>18.799999</v>
      </c>
      <c r="Y27" s="38">
        <v>18.600000000000001</v>
      </c>
      <c r="Z27" s="38">
        <v>18.600000000000001</v>
      </c>
      <c r="AA27" s="38">
        <v>18.600000000000001</v>
      </c>
      <c r="AB27" s="38">
        <v>18.600000000000001</v>
      </c>
      <c r="AC27" s="38">
        <v>18.700001</v>
      </c>
      <c r="AD27" s="38">
        <v>18.600000000000001</v>
      </c>
      <c r="AE27" s="38">
        <v>18.799999</v>
      </c>
      <c r="AF27" s="38">
        <v>18.899999999999999</v>
      </c>
      <c r="AG27" s="38">
        <v>19.100000000000001</v>
      </c>
      <c r="AH27" s="38">
        <v>19.200001</v>
      </c>
      <c r="AI27" s="38">
        <v>18.899999999999999</v>
      </c>
      <c r="AJ27" s="38">
        <v>19</v>
      </c>
      <c r="AK27" s="38">
        <v>18.899999999999999</v>
      </c>
      <c r="AL27" s="38">
        <v>19</v>
      </c>
      <c r="AM27" s="38">
        <v>19.200001</v>
      </c>
      <c r="AN27" s="38">
        <v>19.200001</v>
      </c>
      <c r="AO27" s="38">
        <v>19.100000000000001</v>
      </c>
      <c r="AP27" s="39">
        <v>19</v>
      </c>
      <c r="AQ27" s="38">
        <v>19</v>
      </c>
      <c r="AR27" s="38">
        <v>19.100000000000001</v>
      </c>
      <c r="AS27" s="38">
        <v>19.200001</v>
      </c>
      <c r="AT27" s="38">
        <v>19.5</v>
      </c>
      <c r="AU27" s="39">
        <v>19.5</v>
      </c>
      <c r="AV27" s="38">
        <v>19.700001</v>
      </c>
      <c r="AW27" s="38">
        <v>19.899999999999999</v>
      </c>
      <c r="AX27" s="38">
        <v>20</v>
      </c>
      <c r="AY27" s="38">
        <v>20.299999</v>
      </c>
      <c r="AZ27" s="38">
        <v>20.299999</v>
      </c>
      <c r="BA27" s="38">
        <v>20.399999999999999</v>
      </c>
      <c r="BB27" s="38">
        <v>20.5</v>
      </c>
      <c r="BC27" s="38">
        <v>20.5</v>
      </c>
      <c r="BD27" s="38">
        <v>20.5</v>
      </c>
      <c r="BE27" s="38">
        <v>20.5</v>
      </c>
      <c r="BF27" s="38">
        <v>20.5</v>
      </c>
    </row>
    <row r="28" spans="1:58" s="35" customFormat="1" ht="15.75" x14ac:dyDescent="0.25">
      <c r="A28" s="53" t="s">
        <v>103</v>
      </c>
      <c r="B28" s="45">
        <v>15.154444444444444</v>
      </c>
      <c r="C28" s="45">
        <v>15.34</v>
      </c>
      <c r="D28" s="45">
        <v>15.314444444444442</v>
      </c>
      <c r="E28" s="45">
        <v>15.433333444444445</v>
      </c>
      <c r="F28" s="45">
        <v>15.652222333333334</v>
      </c>
      <c r="G28" s="45">
        <v>15.626666888888886</v>
      </c>
      <c r="H28" s="45">
        <v>15.756666777777777</v>
      </c>
      <c r="I28" s="45">
        <v>15.913333666666668</v>
      </c>
      <c r="J28" s="45">
        <v>15.847777888888888</v>
      </c>
      <c r="K28" s="45">
        <v>15.937777777777777</v>
      </c>
      <c r="L28" s="45">
        <v>16.016666666666666</v>
      </c>
      <c r="M28" s="45">
        <v>16.228888999999999</v>
      </c>
      <c r="N28" s="45">
        <v>16.346667</v>
      </c>
      <c r="O28" s="45">
        <v>16.453333444444446</v>
      </c>
      <c r="P28" s="45">
        <v>16.537777999999996</v>
      </c>
      <c r="Q28" s="45">
        <v>16.644444555555555</v>
      </c>
      <c r="R28" s="45">
        <v>16.795555444444446</v>
      </c>
      <c r="S28" s="45">
        <v>17.183703888888889</v>
      </c>
      <c r="T28" s="45">
        <v>17.327407444444443</v>
      </c>
      <c r="U28" s="45">
        <v>17.582222333333334</v>
      </c>
      <c r="V28" s="45">
        <v>17.611111111111111</v>
      </c>
      <c r="W28" s="45">
        <v>17.755555777777776</v>
      </c>
      <c r="X28" s="45">
        <v>17.944444444444443</v>
      </c>
      <c r="Y28" s="45">
        <v>18.00000011111111</v>
      </c>
      <c r="Z28" s="45">
        <v>18.222222333333335</v>
      </c>
      <c r="AA28" s="45">
        <v>18.299999666666665</v>
      </c>
      <c r="AB28" s="45">
        <v>18.422222000000001</v>
      </c>
      <c r="AC28" s="45">
        <v>18.799999999999997</v>
      </c>
      <c r="AD28" s="45">
        <v>18.811111333333333</v>
      </c>
      <c r="AE28" s="45">
        <v>18.944445000000002</v>
      </c>
      <c r="AF28" s="45">
        <v>19.066666555555557</v>
      </c>
      <c r="AG28" s="45">
        <v>19.177777888888887</v>
      </c>
      <c r="AH28" s="45">
        <v>19.433333000000005</v>
      </c>
      <c r="AI28" s="45">
        <v>19.427777444444445</v>
      </c>
      <c r="AJ28" s="45">
        <v>19.666666888888887</v>
      </c>
      <c r="AK28" s="45">
        <v>19.677778222222223</v>
      </c>
      <c r="AL28" s="45">
        <v>19.833333333333332</v>
      </c>
      <c r="AM28" s="45">
        <v>20.011110888888894</v>
      </c>
      <c r="AN28" s="45">
        <v>20.133333222222223</v>
      </c>
      <c r="AO28" s="45">
        <v>20.155555777777781</v>
      </c>
      <c r="AP28" s="46">
        <v>20.422222222222224</v>
      </c>
      <c r="AQ28" s="45">
        <v>20.633333555555556</v>
      </c>
      <c r="AR28" s="45">
        <v>20.622222000000004</v>
      </c>
      <c r="AS28" s="45">
        <v>20.555555444444444</v>
      </c>
      <c r="AT28" s="45">
        <v>21.066666333333334</v>
      </c>
      <c r="AU28" s="46">
        <v>21.077778111111112</v>
      </c>
      <c r="AV28" s="45">
        <v>21.455555555555559</v>
      </c>
      <c r="AW28" s="45">
        <v>21.600000444444447</v>
      </c>
      <c r="AX28" s="45">
        <v>21.633333777777775</v>
      </c>
      <c r="AY28" s="45">
        <v>21.888888888888889</v>
      </c>
      <c r="AZ28" s="45">
        <v>22.011110777777773</v>
      </c>
      <c r="BA28" s="45">
        <v>22.188889222222219</v>
      </c>
      <c r="BB28" s="45">
        <v>22.099999999999998</v>
      </c>
      <c r="BC28" s="45">
        <v>22.311111444444446</v>
      </c>
      <c r="BD28" s="45">
        <v>22.544444666666667</v>
      </c>
      <c r="BE28" s="45">
        <v>22.777777777777779</v>
      </c>
      <c r="BF28" s="45">
        <v>23.011110888888886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/>
  </sheetViews>
  <sheetFormatPr defaultColWidth="8.85546875" defaultRowHeight="15" customHeight="1" x14ac:dyDescent="0.25"/>
  <cols>
    <col min="1" max="1" width="17.7109375" style="29" bestFit="1" customWidth="1"/>
    <col min="2" max="2" width="22.7109375" style="58" customWidth="1"/>
    <col min="3" max="205" width="8.85546875" style="29"/>
    <col min="206" max="206" width="43" style="29" customWidth="1"/>
    <col min="207" max="254" width="8" style="29" customWidth="1"/>
    <col min="255" max="255" width="17.7109375" style="29" bestFit="1" customWidth="1"/>
    <col min="256" max="256" width="22.7109375" style="29" customWidth="1"/>
    <col min="257" max="461" width="8.85546875" style="29"/>
    <col min="462" max="462" width="43" style="29" customWidth="1"/>
    <col min="463" max="510" width="8" style="29" customWidth="1"/>
    <col min="511" max="511" width="17.7109375" style="29" bestFit="1" customWidth="1"/>
    <col min="512" max="512" width="22.7109375" style="29" customWidth="1"/>
    <col min="513" max="717" width="8.85546875" style="29"/>
    <col min="718" max="718" width="43" style="29" customWidth="1"/>
    <col min="719" max="766" width="8" style="29" customWidth="1"/>
    <col min="767" max="767" width="17.7109375" style="29" bestFit="1" customWidth="1"/>
    <col min="768" max="768" width="22.7109375" style="29" customWidth="1"/>
    <col min="769" max="973" width="8.85546875" style="29"/>
    <col min="974" max="974" width="43" style="29" customWidth="1"/>
    <col min="975" max="1022" width="8" style="29" customWidth="1"/>
    <col min="1023" max="1023" width="17.7109375" style="29" bestFit="1" customWidth="1"/>
    <col min="1024" max="1024" width="22.7109375" style="29" customWidth="1"/>
    <col min="1025" max="1229" width="8.85546875" style="29"/>
    <col min="1230" max="1230" width="43" style="29" customWidth="1"/>
    <col min="1231" max="1278" width="8" style="29" customWidth="1"/>
    <col min="1279" max="1279" width="17.7109375" style="29" bestFit="1" customWidth="1"/>
    <col min="1280" max="1280" width="22.7109375" style="29" customWidth="1"/>
    <col min="1281" max="1485" width="8.85546875" style="29"/>
    <col min="1486" max="1486" width="43" style="29" customWidth="1"/>
    <col min="1487" max="1534" width="8" style="29" customWidth="1"/>
    <col min="1535" max="1535" width="17.7109375" style="29" bestFit="1" customWidth="1"/>
    <col min="1536" max="1536" width="22.7109375" style="29" customWidth="1"/>
    <col min="1537" max="1741" width="8.85546875" style="29"/>
    <col min="1742" max="1742" width="43" style="29" customWidth="1"/>
    <col min="1743" max="1790" width="8" style="29" customWidth="1"/>
    <col min="1791" max="1791" width="17.7109375" style="29" bestFit="1" customWidth="1"/>
    <col min="1792" max="1792" width="22.7109375" style="29" customWidth="1"/>
    <col min="1793" max="1997" width="8.85546875" style="29"/>
    <col min="1998" max="1998" width="43" style="29" customWidth="1"/>
    <col min="1999" max="2046" width="8" style="29" customWidth="1"/>
    <col min="2047" max="2047" width="17.7109375" style="29" bestFit="1" customWidth="1"/>
    <col min="2048" max="2048" width="22.7109375" style="29" customWidth="1"/>
    <col min="2049" max="2253" width="8.85546875" style="29"/>
    <col min="2254" max="2254" width="43" style="29" customWidth="1"/>
    <col min="2255" max="2302" width="8" style="29" customWidth="1"/>
    <col min="2303" max="2303" width="17.7109375" style="29" bestFit="1" customWidth="1"/>
    <col min="2304" max="2304" width="22.7109375" style="29" customWidth="1"/>
    <col min="2305" max="2509" width="8.85546875" style="29"/>
    <col min="2510" max="2510" width="43" style="29" customWidth="1"/>
    <col min="2511" max="2558" width="8" style="29" customWidth="1"/>
    <col min="2559" max="2559" width="17.7109375" style="29" bestFit="1" customWidth="1"/>
    <col min="2560" max="2560" width="22.7109375" style="29" customWidth="1"/>
    <col min="2561" max="2765" width="8.85546875" style="29"/>
    <col min="2766" max="2766" width="43" style="29" customWidth="1"/>
    <col min="2767" max="2814" width="8" style="29" customWidth="1"/>
    <col min="2815" max="2815" width="17.7109375" style="29" bestFit="1" customWidth="1"/>
    <col min="2816" max="2816" width="22.7109375" style="29" customWidth="1"/>
    <col min="2817" max="3021" width="8.85546875" style="29"/>
    <col min="3022" max="3022" width="43" style="29" customWidth="1"/>
    <col min="3023" max="3070" width="8" style="29" customWidth="1"/>
    <col min="3071" max="3071" width="17.7109375" style="29" bestFit="1" customWidth="1"/>
    <col min="3072" max="3072" width="22.7109375" style="29" customWidth="1"/>
    <col min="3073" max="3277" width="8.85546875" style="29"/>
    <col min="3278" max="3278" width="43" style="29" customWidth="1"/>
    <col min="3279" max="3326" width="8" style="29" customWidth="1"/>
    <col min="3327" max="3327" width="17.7109375" style="29" bestFit="1" customWidth="1"/>
    <col min="3328" max="3328" width="22.7109375" style="29" customWidth="1"/>
    <col min="3329" max="3533" width="8.85546875" style="29"/>
    <col min="3534" max="3534" width="43" style="29" customWidth="1"/>
    <col min="3535" max="3582" width="8" style="29" customWidth="1"/>
    <col min="3583" max="3583" width="17.7109375" style="29" bestFit="1" customWidth="1"/>
    <col min="3584" max="3584" width="22.7109375" style="29" customWidth="1"/>
    <col min="3585" max="3789" width="8.85546875" style="29"/>
    <col min="3790" max="3790" width="43" style="29" customWidth="1"/>
    <col min="3791" max="3838" width="8" style="29" customWidth="1"/>
    <col min="3839" max="3839" width="17.7109375" style="29" bestFit="1" customWidth="1"/>
    <col min="3840" max="3840" width="22.7109375" style="29" customWidth="1"/>
    <col min="3841" max="4045" width="8.85546875" style="29"/>
    <col min="4046" max="4046" width="43" style="29" customWidth="1"/>
    <col min="4047" max="4094" width="8" style="29" customWidth="1"/>
    <col min="4095" max="4095" width="17.7109375" style="29" bestFit="1" customWidth="1"/>
    <col min="4096" max="4096" width="22.7109375" style="29" customWidth="1"/>
    <col min="4097" max="4301" width="8.85546875" style="29"/>
    <col min="4302" max="4302" width="43" style="29" customWidth="1"/>
    <col min="4303" max="4350" width="8" style="29" customWidth="1"/>
    <col min="4351" max="4351" width="17.7109375" style="29" bestFit="1" customWidth="1"/>
    <col min="4352" max="4352" width="22.7109375" style="29" customWidth="1"/>
    <col min="4353" max="4557" width="8.85546875" style="29"/>
    <col min="4558" max="4558" width="43" style="29" customWidth="1"/>
    <col min="4559" max="4606" width="8" style="29" customWidth="1"/>
    <col min="4607" max="4607" width="17.7109375" style="29" bestFit="1" customWidth="1"/>
    <col min="4608" max="4608" width="22.7109375" style="29" customWidth="1"/>
    <col min="4609" max="4813" width="8.85546875" style="29"/>
    <col min="4814" max="4814" width="43" style="29" customWidth="1"/>
    <col min="4815" max="4862" width="8" style="29" customWidth="1"/>
    <col min="4863" max="4863" width="17.7109375" style="29" bestFit="1" customWidth="1"/>
    <col min="4864" max="4864" width="22.7109375" style="29" customWidth="1"/>
    <col min="4865" max="5069" width="8.85546875" style="29"/>
    <col min="5070" max="5070" width="43" style="29" customWidth="1"/>
    <col min="5071" max="5118" width="8" style="29" customWidth="1"/>
    <col min="5119" max="5119" width="17.7109375" style="29" bestFit="1" customWidth="1"/>
    <col min="5120" max="5120" width="22.7109375" style="29" customWidth="1"/>
    <col min="5121" max="5325" width="8.85546875" style="29"/>
    <col min="5326" max="5326" width="43" style="29" customWidth="1"/>
    <col min="5327" max="5374" width="8" style="29" customWidth="1"/>
    <col min="5375" max="5375" width="17.7109375" style="29" bestFit="1" customWidth="1"/>
    <col min="5376" max="5376" width="22.7109375" style="29" customWidth="1"/>
    <col min="5377" max="5581" width="8.85546875" style="29"/>
    <col min="5582" max="5582" width="43" style="29" customWidth="1"/>
    <col min="5583" max="5630" width="8" style="29" customWidth="1"/>
    <col min="5631" max="5631" width="17.7109375" style="29" bestFit="1" customWidth="1"/>
    <col min="5632" max="5632" width="22.7109375" style="29" customWidth="1"/>
    <col min="5633" max="5837" width="8.85546875" style="29"/>
    <col min="5838" max="5838" width="43" style="29" customWidth="1"/>
    <col min="5839" max="5886" width="8" style="29" customWidth="1"/>
    <col min="5887" max="5887" width="17.7109375" style="29" bestFit="1" customWidth="1"/>
    <col min="5888" max="5888" width="22.7109375" style="29" customWidth="1"/>
    <col min="5889" max="6093" width="8.85546875" style="29"/>
    <col min="6094" max="6094" width="43" style="29" customWidth="1"/>
    <col min="6095" max="6142" width="8" style="29" customWidth="1"/>
    <col min="6143" max="6143" width="17.7109375" style="29" bestFit="1" customWidth="1"/>
    <col min="6144" max="6144" width="22.7109375" style="29" customWidth="1"/>
    <col min="6145" max="6349" width="8.85546875" style="29"/>
    <col min="6350" max="6350" width="43" style="29" customWidth="1"/>
    <col min="6351" max="6398" width="8" style="29" customWidth="1"/>
    <col min="6399" max="6399" width="17.7109375" style="29" bestFit="1" customWidth="1"/>
    <col min="6400" max="6400" width="22.7109375" style="29" customWidth="1"/>
    <col min="6401" max="6605" width="8.85546875" style="29"/>
    <col min="6606" max="6606" width="43" style="29" customWidth="1"/>
    <col min="6607" max="6654" width="8" style="29" customWidth="1"/>
    <col min="6655" max="6655" width="17.7109375" style="29" bestFit="1" customWidth="1"/>
    <col min="6656" max="6656" width="22.7109375" style="29" customWidth="1"/>
    <col min="6657" max="6861" width="8.85546875" style="29"/>
    <col min="6862" max="6862" width="43" style="29" customWidth="1"/>
    <col min="6863" max="6910" width="8" style="29" customWidth="1"/>
    <col min="6911" max="6911" width="17.7109375" style="29" bestFit="1" customWidth="1"/>
    <col min="6912" max="6912" width="22.7109375" style="29" customWidth="1"/>
    <col min="6913" max="7117" width="8.85546875" style="29"/>
    <col min="7118" max="7118" width="43" style="29" customWidth="1"/>
    <col min="7119" max="7166" width="8" style="29" customWidth="1"/>
    <col min="7167" max="7167" width="17.7109375" style="29" bestFit="1" customWidth="1"/>
    <col min="7168" max="7168" width="22.7109375" style="29" customWidth="1"/>
    <col min="7169" max="7373" width="8.85546875" style="29"/>
    <col min="7374" max="7374" width="43" style="29" customWidth="1"/>
    <col min="7375" max="7422" width="8" style="29" customWidth="1"/>
    <col min="7423" max="7423" width="17.7109375" style="29" bestFit="1" customWidth="1"/>
    <col min="7424" max="7424" width="22.7109375" style="29" customWidth="1"/>
    <col min="7425" max="7629" width="8.85546875" style="29"/>
    <col min="7630" max="7630" width="43" style="29" customWidth="1"/>
    <col min="7631" max="7678" width="8" style="29" customWidth="1"/>
    <col min="7679" max="7679" width="17.7109375" style="29" bestFit="1" customWidth="1"/>
    <col min="7680" max="7680" width="22.7109375" style="29" customWidth="1"/>
    <col min="7681" max="7885" width="8.85546875" style="29"/>
    <col min="7886" max="7886" width="43" style="29" customWidth="1"/>
    <col min="7887" max="7934" width="8" style="29" customWidth="1"/>
    <col min="7935" max="7935" width="17.7109375" style="29" bestFit="1" customWidth="1"/>
    <col min="7936" max="7936" width="22.7109375" style="29" customWidth="1"/>
    <col min="7937" max="8141" width="8.85546875" style="29"/>
    <col min="8142" max="8142" width="43" style="29" customWidth="1"/>
    <col min="8143" max="8190" width="8" style="29" customWidth="1"/>
    <col min="8191" max="8191" width="17.7109375" style="29" bestFit="1" customWidth="1"/>
    <col min="8192" max="8192" width="22.7109375" style="29" customWidth="1"/>
    <col min="8193" max="8397" width="8.85546875" style="29"/>
    <col min="8398" max="8398" width="43" style="29" customWidth="1"/>
    <col min="8399" max="8446" width="8" style="29" customWidth="1"/>
    <col min="8447" max="8447" width="17.7109375" style="29" bestFit="1" customWidth="1"/>
    <col min="8448" max="8448" width="22.7109375" style="29" customWidth="1"/>
    <col min="8449" max="8653" width="8.85546875" style="29"/>
    <col min="8654" max="8654" width="43" style="29" customWidth="1"/>
    <col min="8655" max="8702" width="8" style="29" customWidth="1"/>
    <col min="8703" max="8703" width="17.7109375" style="29" bestFit="1" customWidth="1"/>
    <col min="8704" max="8704" width="22.7109375" style="29" customWidth="1"/>
    <col min="8705" max="8909" width="8.85546875" style="29"/>
    <col min="8910" max="8910" width="43" style="29" customWidth="1"/>
    <col min="8911" max="8958" width="8" style="29" customWidth="1"/>
    <col min="8959" max="8959" width="17.7109375" style="29" bestFit="1" customWidth="1"/>
    <col min="8960" max="8960" width="22.7109375" style="29" customWidth="1"/>
    <col min="8961" max="9165" width="8.85546875" style="29"/>
    <col min="9166" max="9166" width="43" style="29" customWidth="1"/>
    <col min="9167" max="9214" width="8" style="29" customWidth="1"/>
    <col min="9215" max="9215" width="17.7109375" style="29" bestFit="1" customWidth="1"/>
    <col min="9216" max="9216" width="22.7109375" style="29" customWidth="1"/>
    <col min="9217" max="9421" width="8.85546875" style="29"/>
    <col min="9422" max="9422" width="43" style="29" customWidth="1"/>
    <col min="9423" max="9470" width="8" style="29" customWidth="1"/>
    <col min="9471" max="9471" width="17.7109375" style="29" bestFit="1" customWidth="1"/>
    <col min="9472" max="9472" width="22.7109375" style="29" customWidth="1"/>
    <col min="9473" max="9677" width="8.85546875" style="29"/>
    <col min="9678" max="9678" width="43" style="29" customWidth="1"/>
    <col min="9679" max="9726" width="8" style="29" customWidth="1"/>
    <col min="9727" max="9727" width="17.7109375" style="29" bestFit="1" customWidth="1"/>
    <col min="9728" max="9728" width="22.7109375" style="29" customWidth="1"/>
    <col min="9729" max="9933" width="8.85546875" style="29"/>
    <col min="9934" max="9934" width="43" style="29" customWidth="1"/>
    <col min="9935" max="9982" width="8" style="29" customWidth="1"/>
    <col min="9983" max="9983" width="17.7109375" style="29" bestFit="1" customWidth="1"/>
    <col min="9984" max="9984" width="22.7109375" style="29" customWidth="1"/>
    <col min="9985" max="10189" width="8.85546875" style="29"/>
    <col min="10190" max="10190" width="43" style="29" customWidth="1"/>
    <col min="10191" max="10238" width="8" style="29" customWidth="1"/>
    <col min="10239" max="10239" width="17.7109375" style="29" bestFit="1" customWidth="1"/>
    <col min="10240" max="10240" width="22.7109375" style="29" customWidth="1"/>
    <col min="10241" max="10445" width="8.85546875" style="29"/>
    <col min="10446" max="10446" width="43" style="29" customWidth="1"/>
    <col min="10447" max="10494" width="8" style="29" customWidth="1"/>
    <col min="10495" max="10495" width="17.7109375" style="29" bestFit="1" customWidth="1"/>
    <col min="10496" max="10496" width="22.7109375" style="29" customWidth="1"/>
    <col min="10497" max="10701" width="8.85546875" style="29"/>
    <col min="10702" max="10702" width="43" style="29" customWidth="1"/>
    <col min="10703" max="10750" width="8" style="29" customWidth="1"/>
    <col min="10751" max="10751" width="17.7109375" style="29" bestFit="1" customWidth="1"/>
    <col min="10752" max="10752" width="22.7109375" style="29" customWidth="1"/>
    <col min="10753" max="10957" width="8.85546875" style="29"/>
    <col min="10958" max="10958" width="43" style="29" customWidth="1"/>
    <col min="10959" max="11006" width="8" style="29" customWidth="1"/>
    <col min="11007" max="11007" width="17.7109375" style="29" bestFit="1" customWidth="1"/>
    <col min="11008" max="11008" width="22.7109375" style="29" customWidth="1"/>
    <col min="11009" max="11213" width="8.85546875" style="29"/>
    <col min="11214" max="11214" width="43" style="29" customWidth="1"/>
    <col min="11215" max="11262" width="8" style="29" customWidth="1"/>
    <col min="11263" max="11263" width="17.7109375" style="29" bestFit="1" customWidth="1"/>
    <col min="11264" max="11264" width="22.7109375" style="29" customWidth="1"/>
    <col min="11265" max="11469" width="8.85546875" style="29"/>
    <col min="11470" max="11470" width="43" style="29" customWidth="1"/>
    <col min="11471" max="11518" width="8" style="29" customWidth="1"/>
    <col min="11519" max="11519" width="17.7109375" style="29" bestFit="1" customWidth="1"/>
    <col min="11520" max="11520" width="22.7109375" style="29" customWidth="1"/>
    <col min="11521" max="11725" width="8.85546875" style="29"/>
    <col min="11726" max="11726" width="43" style="29" customWidth="1"/>
    <col min="11727" max="11774" width="8" style="29" customWidth="1"/>
    <col min="11775" max="11775" width="17.7109375" style="29" bestFit="1" customWidth="1"/>
    <col min="11776" max="11776" width="22.7109375" style="29" customWidth="1"/>
    <col min="11777" max="11981" width="8.85546875" style="29"/>
    <col min="11982" max="11982" width="43" style="29" customWidth="1"/>
    <col min="11983" max="12030" width="8" style="29" customWidth="1"/>
    <col min="12031" max="12031" width="17.7109375" style="29" bestFit="1" customWidth="1"/>
    <col min="12032" max="12032" width="22.7109375" style="29" customWidth="1"/>
    <col min="12033" max="12237" width="8.85546875" style="29"/>
    <col min="12238" max="12238" width="43" style="29" customWidth="1"/>
    <col min="12239" max="12286" width="8" style="29" customWidth="1"/>
    <col min="12287" max="12287" width="17.7109375" style="29" bestFit="1" customWidth="1"/>
    <col min="12288" max="12288" width="22.7109375" style="29" customWidth="1"/>
    <col min="12289" max="12493" width="8.85546875" style="29"/>
    <col min="12494" max="12494" width="43" style="29" customWidth="1"/>
    <col min="12495" max="12542" width="8" style="29" customWidth="1"/>
    <col min="12543" max="12543" width="17.7109375" style="29" bestFit="1" customWidth="1"/>
    <col min="12544" max="12544" width="22.7109375" style="29" customWidth="1"/>
    <col min="12545" max="12749" width="8.85546875" style="29"/>
    <col min="12750" max="12750" width="43" style="29" customWidth="1"/>
    <col min="12751" max="12798" width="8" style="29" customWidth="1"/>
    <col min="12799" max="12799" width="17.7109375" style="29" bestFit="1" customWidth="1"/>
    <col min="12800" max="12800" width="22.7109375" style="29" customWidth="1"/>
    <col min="12801" max="13005" width="8.85546875" style="29"/>
    <col min="13006" max="13006" width="43" style="29" customWidth="1"/>
    <col min="13007" max="13054" width="8" style="29" customWidth="1"/>
    <col min="13055" max="13055" width="17.7109375" style="29" bestFit="1" customWidth="1"/>
    <col min="13056" max="13056" width="22.7109375" style="29" customWidth="1"/>
    <col min="13057" max="13261" width="8.85546875" style="29"/>
    <col min="13262" max="13262" width="43" style="29" customWidth="1"/>
    <col min="13263" max="13310" width="8" style="29" customWidth="1"/>
    <col min="13311" max="13311" width="17.7109375" style="29" bestFit="1" customWidth="1"/>
    <col min="13312" max="13312" width="22.7109375" style="29" customWidth="1"/>
    <col min="13313" max="13517" width="8.85546875" style="29"/>
    <col min="13518" max="13518" width="43" style="29" customWidth="1"/>
    <col min="13519" max="13566" width="8" style="29" customWidth="1"/>
    <col min="13567" max="13567" width="17.7109375" style="29" bestFit="1" customWidth="1"/>
    <col min="13568" max="13568" width="22.7109375" style="29" customWidth="1"/>
    <col min="13569" max="13773" width="8.85546875" style="29"/>
    <col min="13774" max="13774" width="43" style="29" customWidth="1"/>
    <col min="13775" max="13822" width="8" style="29" customWidth="1"/>
    <col min="13823" max="13823" width="17.7109375" style="29" bestFit="1" customWidth="1"/>
    <col min="13824" max="13824" width="22.7109375" style="29" customWidth="1"/>
    <col min="13825" max="14029" width="8.85546875" style="29"/>
    <col min="14030" max="14030" width="43" style="29" customWidth="1"/>
    <col min="14031" max="14078" width="8" style="29" customWidth="1"/>
    <col min="14079" max="14079" width="17.7109375" style="29" bestFit="1" customWidth="1"/>
    <col min="14080" max="14080" width="22.7109375" style="29" customWidth="1"/>
    <col min="14081" max="14285" width="8.85546875" style="29"/>
    <col min="14286" max="14286" width="43" style="29" customWidth="1"/>
    <col min="14287" max="14334" width="8" style="29" customWidth="1"/>
    <col min="14335" max="14335" width="17.7109375" style="29" bestFit="1" customWidth="1"/>
    <col min="14336" max="14336" width="22.7109375" style="29" customWidth="1"/>
    <col min="14337" max="14541" width="8.85546875" style="29"/>
    <col min="14542" max="14542" width="43" style="29" customWidth="1"/>
    <col min="14543" max="14590" width="8" style="29" customWidth="1"/>
    <col min="14591" max="14591" width="17.7109375" style="29" bestFit="1" customWidth="1"/>
    <col min="14592" max="14592" width="22.7109375" style="29" customWidth="1"/>
    <col min="14593" max="14797" width="8.85546875" style="29"/>
    <col min="14798" max="14798" width="43" style="29" customWidth="1"/>
    <col min="14799" max="14846" width="8" style="29" customWidth="1"/>
    <col min="14847" max="14847" width="17.7109375" style="29" bestFit="1" customWidth="1"/>
    <col min="14848" max="14848" width="22.7109375" style="29" customWidth="1"/>
    <col min="14849" max="15053" width="8.85546875" style="29"/>
    <col min="15054" max="15054" width="43" style="29" customWidth="1"/>
    <col min="15055" max="15102" width="8" style="29" customWidth="1"/>
    <col min="15103" max="15103" width="17.7109375" style="29" bestFit="1" customWidth="1"/>
    <col min="15104" max="15104" width="22.7109375" style="29" customWidth="1"/>
    <col min="15105" max="15309" width="8.85546875" style="29"/>
    <col min="15310" max="15310" width="43" style="29" customWidth="1"/>
    <col min="15311" max="15358" width="8" style="29" customWidth="1"/>
    <col min="15359" max="15359" width="17.7109375" style="29" bestFit="1" customWidth="1"/>
    <col min="15360" max="15360" width="22.7109375" style="29" customWidth="1"/>
    <col min="15361" max="15565" width="8.85546875" style="29"/>
    <col min="15566" max="15566" width="43" style="29" customWidth="1"/>
    <col min="15567" max="15614" width="8" style="29" customWidth="1"/>
    <col min="15615" max="15615" width="17.7109375" style="29" bestFit="1" customWidth="1"/>
    <col min="15616" max="15616" width="22.7109375" style="29" customWidth="1"/>
    <col min="15617" max="15821" width="8.85546875" style="29"/>
    <col min="15822" max="15822" width="43" style="29" customWidth="1"/>
    <col min="15823" max="15870" width="8" style="29" customWidth="1"/>
    <col min="15871" max="15871" width="17.7109375" style="29" bestFit="1" customWidth="1"/>
    <col min="15872" max="15872" width="22.7109375" style="29" customWidth="1"/>
    <col min="15873" max="16077" width="8.85546875" style="29"/>
    <col min="16078" max="16078" width="43" style="29" customWidth="1"/>
    <col min="16079" max="16126" width="8" style="29" customWidth="1"/>
    <col min="16127" max="16127" width="17.7109375" style="29" bestFit="1" customWidth="1"/>
    <col min="16128" max="16128" width="22.7109375" style="29" customWidth="1"/>
    <col min="16129" max="16384" width="8.85546875" style="29"/>
  </cols>
  <sheetData>
    <row r="1" spans="1:2" s="28" customFormat="1" ht="15.75" x14ac:dyDescent="0.25">
      <c r="A1" s="55" t="s">
        <v>116</v>
      </c>
      <c r="B1" s="57"/>
    </row>
    <row r="2" spans="1:2" ht="15.75" x14ac:dyDescent="0.25"/>
    <row r="3" spans="1:2" ht="15.75" x14ac:dyDescent="0.25"/>
    <row r="4" spans="1:2" ht="15.75" x14ac:dyDescent="0.25"/>
    <row r="5" spans="1:2" ht="15.75" x14ac:dyDescent="0.25"/>
    <row r="6" spans="1:2" ht="15.75" x14ac:dyDescent="0.25"/>
    <row r="7" spans="1:2" ht="15.75" x14ac:dyDescent="0.25"/>
    <row r="8" spans="1:2" ht="15.75" x14ac:dyDescent="0.25"/>
    <row r="9" spans="1:2" ht="15.75" x14ac:dyDescent="0.25"/>
    <row r="10" spans="1:2" ht="15.75" x14ac:dyDescent="0.25"/>
    <row r="11" spans="1:2" ht="28.5" customHeight="1" x14ac:dyDescent="0.25"/>
    <row r="20" spans="1:2" ht="15" customHeight="1" x14ac:dyDescent="0.25">
      <c r="A20" s="56" t="s">
        <v>97</v>
      </c>
    </row>
    <row r="21" spans="1:2" ht="15" customHeight="1" x14ac:dyDescent="0.25">
      <c r="A21" s="56" t="s">
        <v>117</v>
      </c>
    </row>
    <row r="22" spans="1:2" ht="15" customHeight="1" x14ac:dyDescent="0.25">
      <c r="A22" s="48" t="s">
        <v>114</v>
      </c>
    </row>
    <row r="23" spans="1:2" ht="15" customHeight="1" x14ac:dyDescent="0.25">
      <c r="A23" s="48"/>
    </row>
    <row r="25" spans="1:2" ht="15" customHeight="1" x14ac:dyDescent="0.25">
      <c r="A25" s="21"/>
      <c r="B25" s="36">
        <v>2016</v>
      </c>
    </row>
    <row r="26" spans="1:2" ht="15" customHeight="1" x14ac:dyDescent="0.25">
      <c r="A26" s="26" t="s">
        <v>102</v>
      </c>
      <c r="B26" s="59">
        <v>17.213999999999999</v>
      </c>
    </row>
    <row r="27" spans="1:2" ht="15" customHeight="1" x14ac:dyDescent="0.25">
      <c r="A27" s="16" t="s">
        <v>59</v>
      </c>
      <c r="B27" s="35">
        <v>11.268000000000001</v>
      </c>
    </row>
    <row r="28" spans="1:2" ht="15" customHeight="1" x14ac:dyDescent="0.25">
      <c r="A28" s="16" t="s">
        <v>58</v>
      </c>
      <c r="B28" s="35">
        <v>10.981999999999999</v>
      </c>
    </row>
    <row r="29" spans="1:2" ht="15" customHeight="1" x14ac:dyDescent="0.25">
      <c r="A29" s="16" t="s">
        <v>61</v>
      </c>
      <c r="B29" s="35">
        <v>10.851000000000001</v>
      </c>
    </row>
    <row r="30" spans="1:2" ht="15" customHeight="1" x14ac:dyDescent="0.25">
      <c r="A30" s="16" t="s">
        <v>65</v>
      </c>
      <c r="B30" s="35">
        <v>10.5</v>
      </c>
    </row>
    <row r="31" spans="1:2" ht="15" customHeight="1" x14ac:dyDescent="0.25">
      <c r="A31" s="16" t="s">
        <v>57</v>
      </c>
      <c r="B31" s="35">
        <v>10.335000000000001</v>
      </c>
    </row>
    <row r="32" spans="1:2" ht="15" customHeight="1" x14ac:dyDescent="0.25">
      <c r="A32" s="16" t="s">
        <v>63</v>
      </c>
      <c r="B32" s="35">
        <v>9.7449999999999992</v>
      </c>
    </row>
    <row r="33" spans="1:2" ht="15" customHeight="1" x14ac:dyDescent="0.25">
      <c r="A33" s="16" t="s">
        <v>64</v>
      </c>
      <c r="B33" s="35">
        <v>9.59</v>
      </c>
    </row>
    <row r="34" spans="1:2" ht="15" customHeight="1" x14ac:dyDescent="0.25">
      <c r="A34" s="16" t="s">
        <v>62</v>
      </c>
      <c r="B34" s="35">
        <v>8.9830000000000005</v>
      </c>
    </row>
    <row r="35" spans="1:2" ht="15" customHeight="1" x14ac:dyDescent="0.25">
      <c r="A35" s="27" t="s">
        <v>60</v>
      </c>
      <c r="B35" s="60">
        <v>8.9390000000000001</v>
      </c>
    </row>
    <row r="36" spans="1:2" ht="15" customHeight="1" x14ac:dyDescent="0.25">
      <c r="A36" s="31"/>
      <c r="B36" s="30"/>
    </row>
    <row r="37" spans="1:2" ht="15" customHeight="1" x14ac:dyDescent="0.25">
      <c r="A37" s="32"/>
    </row>
  </sheetData>
  <printOptions gridLines="1"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zoomScalePageLayoutView="231" workbookViewId="0"/>
  </sheetViews>
  <sheetFormatPr defaultColWidth="8.85546875" defaultRowHeight="15.75" x14ac:dyDescent="0.25"/>
  <cols>
    <col min="1" max="1" width="19.85546875" style="62" customWidth="1"/>
    <col min="2" max="3" width="20.28515625" style="49" customWidth="1"/>
    <col min="4" max="8" width="15.7109375" style="49" customWidth="1"/>
    <col min="9" max="16384" width="8.85546875" style="18"/>
  </cols>
  <sheetData>
    <row r="1" spans="1:1" x14ac:dyDescent="0.25">
      <c r="A1" s="62" t="s">
        <v>118</v>
      </c>
    </row>
    <row r="2" spans="1:1" x14ac:dyDescent="0.25">
      <c r="A2" s="41" t="s">
        <v>111</v>
      </c>
    </row>
    <row r="21" spans="1:8" x14ac:dyDescent="0.25">
      <c r="A21" s="47" t="s">
        <v>119</v>
      </c>
    </row>
    <row r="22" spans="1:8" x14ac:dyDescent="0.25">
      <c r="A22" s="48" t="s">
        <v>114</v>
      </c>
    </row>
    <row r="23" spans="1:8" x14ac:dyDescent="0.25">
      <c r="A23" s="48"/>
    </row>
    <row r="25" spans="1:8" x14ac:dyDescent="0.25">
      <c r="A25" s="43"/>
      <c r="B25" s="36" t="s">
        <v>102</v>
      </c>
      <c r="C25" s="37" t="s">
        <v>103</v>
      </c>
    </row>
    <row r="26" spans="1:8" s="16" customFormat="1" x14ac:dyDescent="0.25">
      <c r="A26" s="40" t="s">
        <v>69</v>
      </c>
      <c r="B26" s="61">
        <v>0.27568370700649231</v>
      </c>
      <c r="C26" s="38">
        <v>0.51596895995561765</v>
      </c>
      <c r="D26" s="35"/>
      <c r="E26" s="35"/>
      <c r="F26" s="35"/>
      <c r="G26" s="35"/>
      <c r="H26" s="35"/>
    </row>
    <row r="27" spans="1:8" s="16" customFormat="1" x14ac:dyDescent="0.25">
      <c r="A27" s="40" t="s">
        <v>100</v>
      </c>
      <c r="B27" s="61">
        <v>-0.12792994195764651</v>
      </c>
      <c r="C27" s="38">
        <v>1.7424593034304811E-2</v>
      </c>
      <c r="D27" s="61"/>
      <c r="E27" s="61"/>
      <c r="F27" s="61"/>
      <c r="G27" s="61"/>
      <c r="H27" s="61"/>
    </row>
    <row r="28" spans="1:8" s="16" customFormat="1" x14ac:dyDescent="0.25">
      <c r="A28" s="40" t="s">
        <v>99</v>
      </c>
      <c r="B28" s="61">
        <v>6.5314362834183806E-2</v>
      </c>
      <c r="C28" s="38">
        <v>0.37222788165801457</v>
      </c>
      <c r="D28" s="38"/>
      <c r="E28" s="38"/>
      <c r="F28" s="38"/>
      <c r="G28" s="38"/>
      <c r="H28" s="38"/>
    </row>
    <row r="29" spans="1:8" x14ac:dyDescent="0.25">
      <c r="A29" s="40" t="s">
        <v>71</v>
      </c>
      <c r="B29" s="61">
        <v>0.29484222357655931</v>
      </c>
      <c r="C29" s="38">
        <v>0.31017317606264982</v>
      </c>
    </row>
    <row r="30" spans="1:8" x14ac:dyDescent="0.25">
      <c r="A30" s="40" t="s">
        <v>70</v>
      </c>
      <c r="B30" s="61">
        <v>0.22875731032366992</v>
      </c>
      <c r="C30" s="38">
        <v>0.21875533166203023</v>
      </c>
    </row>
    <row r="31" spans="1:8" x14ac:dyDescent="0.25">
      <c r="A31" s="40" t="s">
        <v>68</v>
      </c>
      <c r="B31" s="61">
        <v>0.34684302700709774</v>
      </c>
      <c r="C31" s="38">
        <v>0.85915333021990592</v>
      </c>
    </row>
    <row r="32" spans="1:8" x14ac:dyDescent="0.25">
      <c r="A32" s="44" t="s">
        <v>98</v>
      </c>
      <c r="B32" s="63">
        <v>1.9164897239308134</v>
      </c>
      <c r="C32" s="45">
        <v>1.884073456941292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opLeftCell="M1" zoomScaleNormal="100" zoomScalePageLayoutView="157" workbookViewId="0">
      <selection activeCell="M1" sqref="M1"/>
    </sheetView>
  </sheetViews>
  <sheetFormatPr defaultColWidth="8.85546875" defaultRowHeight="15.75" x14ac:dyDescent="0.25"/>
  <cols>
    <col min="1" max="12" width="0" style="18" hidden="1" customWidth="1"/>
    <col min="13" max="13" width="19.5703125" style="18" customWidth="1"/>
    <col min="14" max="14" width="20.28515625" style="49" customWidth="1"/>
    <col min="15" max="15" width="21.42578125" style="49" customWidth="1"/>
    <col min="16" max="22" width="8.85546875" style="18"/>
    <col min="23" max="23" width="15.42578125" style="18" bestFit="1" customWidth="1"/>
    <col min="24" max="16384" width="8.85546875" style="18"/>
  </cols>
  <sheetData>
    <row r="1" spans="13:13" x14ac:dyDescent="0.25">
      <c r="M1" s="62" t="s">
        <v>118</v>
      </c>
    </row>
    <row r="2" spans="13:13" x14ac:dyDescent="0.25">
      <c r="M2" s="41" t="s">
        <v>115</v>
      </c>
    </row>
    <row r="20" spans="13:32" x14ac:dyDescent="0.25">
      <c r="M20" s="16"/>
      <c r="N20" s="35"/>
      <c r="O20" s="35"/>
      <c r="P20" s="16"/>
      <c r="Q20" s="16"/>
      <c r="R20" s="16"/>
      <c r="S20" s="16"/>
      <c r="T20" s="16"/>
      <c r="U20" s="16"/>
      <c r="V20" s="16"/>
    </row>
    <row r="21" spans="13:32" x14ac:dyDescent="0.25">
      <c r="M21" s="47" t="s">
        <v>119</v>
      </c>
      <c r="N21" s="67"/>
      <c r="O21" s="67"/>
      <c r="P21" s="16"/>
      <c r="Q21" s="16"/>
      <c r="R21" s="16"/>
      <c r="S21" s="16"/>
      <c r="T21" s="16"/>
      <c r="U21" s="20"/>
      <c r="V21" s="16"/>
      <c r="W21" s="64"/>
      <c r="X21" s="65"/>
      <c r="Y21" s="65"/>
      <c r="Z21" s="65"/>
      <c r="AA21" s="65"/>
      <c r="AB21" s="65"/>
      <c r="AC21" s="65"/>
      <c r="AD21" s="65"/>
      <c r="AE21" s="16"/>
      <c r="AF21" s="16"/>
    </row>
    <row r="22" spans="13:32" x14ac:dyDescent="0.25">
      <c r="M22" s="48" t="s">
        <v>114</v>
      </c>
      <c r="N22" s="67"/>
      <c r="O22" s="67"/>
      <c r="P22" s="16"/>
      <c r="Q22" s="16"/>
      <c r="R22" s="16"/>
      <c r="S22" s="16"/>
      <c r="T22" s="16"/>
      <c r="U22" s="16"/>
      <c r="V22" s="16"/>
    </row>
    <row r="23" spans="13:32" x14ac:dyDescent="0.25">
      <c r="M23" s="48"/>
      <c r="N23" s="67"/>
      <c r="O23" s="67"/>
      <c r="P23" s="16"/>
      <c r="Q23" s="16"/>
      <c r="R23" s="16"/>
      <c r="S23" s="16"/>
      <c r="T23" s="16"/>
      <c r="U23" s="16"/>
      <c r="V23" s="16"/>
    </row>
    <row r="24" spans="13:32" x14ac:dyDescent="0.25">
      <c r="M24" s="16"/>
      <c r="N24" s="67"/>
      <c r="O24" s="67"/>
      <c r="P24" s="16"/>
      <c r="Q24" s="16"/>
      <c r="R24" s="16"/>
      <c r="S24" s="16"/>
      <c r="T24" s="16"/>
      <c r="U24" s="16"/>
      <c r="V24" s="16"/>
    </row>
    <row r="25" spans="13:32" x14ac:dyDescent="0.25">
      <c r="M25" s="43"/>
      <c r="N25" s="36" t="s">
        <v>102</v>
      </c>
      <c r="O25" s="37" t="s">
        <v>103</v>
      </c>
      <c r="P25" s="16"/>
      <c r="Q25" s="16"/>
      <c r="R25" s="16"/>
      <c r="S25" s="16"/>
      <c r="T25" s="16"/>
      <c r="U25" s="16"/>
      <c r="V25" s="16"/>
    </row>
    <row r="26" spans="13:32" x14ac:dyDescent="0.25">
      <c r="M26" s="40" t="s">
        <v>69</v>
      </c>
      <c r="N26" s="61">
        <v>5.0179932176341445E-2</v>
      </c>
      <c r="O26" s="38">
        <v>0.47423529793930247</v>
      </c>
      <c r="P26" s="16"/>
      <c r="Q26" s="16"/>
      <c r="R26" s="16"/>
      <c r="S26" s="16"/>
      <c r="T26" s="16"/>
      <c r="U26" s="16"/>
      <c r="V26" s="16"/>
    </row>
    <row r="27" spans="13:32" x14ac:dyDescent="0.25">
      <c r="M27" s="40" t="s">
        <v>100</v>
      </c>
      <c r="N27" s="61">
        <v>-0.31478688742602629</v>
      </c>
      <c r="O27" s="38">
        <v>-6.3438652145017625E-3</v>
      </c>
      <c r="P27" s="16"/>
      <c r="Q27" s="16"/>
      <c r="R27" s="16"/>
      <c r="S27" s="16"/>
      <c r="T27" s="16"/>
      <c r="U27" s="16"/>
      <c r="V27" s="16"/>
    </row>
    <row r="28" spans="13:32" x14ac:dyDescent="0.25">
      <c r="M28" s="40" t="s">
        <v>99</v>
      </c>
      <c r="N28" s="61">
        <v>-0.32247959749096844</v>
      </c>
      <c r="O28" s="38">
        <v>7.4419510226914683E-4</v>
      </c>
      <c r="P28" s="16"/>
      <c r="Q28" s="16"/>
      <c r="R28" s="16"/>
      <c r="S28" s="16"/>
      <c r="T28" s="16"/>
      <c r="U28" s="16"/>
      <c r="V28" s="16"/>
    </row>
    <row r="29" spans="13:32" x14ac:dyDescent="0.25">
      <c r="M29" s="40" t="s">
        <v>71</v>
      </c>
      <c r="N29" s="61">
        <v>0.19520872398430783</v>
      </c>
      <c r="O29" s="38">
        <v>0.25604244548587424</v>
      </c>
      <c r="P29" s="16"/>
      <c r="Q29" s="16"/>
      <c r="R29" s="16"/>
      <c r="S29" s="16"/>
      <c r="T29" s="16"/>
      <c r="U29" s="16"/>
      <c r="V29" s="16"/>
    </row>
    <row r="30" spans="13:32" x14ac:dyDescent="0.25">
      <c r="M30" s="40" t="s">
        <v>70</v>
      </c>
      <c r="N30" s="61">
        <v>-0.13821231021566172</v>
      </c>
      <c r="O30" s="38">
        <v>-0.11857117571311362</v>
      </c>
      <c r="P30" s="16"/>
      <c r="Q30" s="16"/>
      <c r="R30" s="16"/>
      <c r="S30" s="16"/>
      <c r="T30" s="16"/>
      <c r="U30" s="16"/>
      <c r="V30" s="16"/>
    </row>
    <row r="31" spans="13:32" x14ac:dyDescent="0.25">
      <c r="M31" s="40" t="s">
        <v>68</v>
      </c>
      <c r="N31" s="61">
        <v>0.38371061905711867</v>
      </c>
      <c r="O31" s="38">
        <v>1.0542651692610139</v>
      </c>
      <c r="P31" s="16"/>
      <c r="Q31" s="16"/>
      <c r="R31" s="16"/>
      <c r="S31" s="16"/>
      <c r="T31" s="16"/>
      <c r="U31" s="16"/>
      <c r="V31" s="16"/>
    </row>
    <row r="32" spans="13:32" x14ac:dyDescent="0.25">
      <c r="M32" s="44" t="s">
        <v>98</v>
      </c>
      <c r="N32" s="63">
        <v>1.7463813640091346</v>
      </c>
      <c r="O32" s="45">
        <v>1.8174050341856851</v>
      </c>
      <c r="P32" s="16"/>
      <c r="Q32" s="16"/>
      <c r="R32" s="16"/>
      <c r="S32" s="16"/>
      <c r="T32" s="16"/>
      <c r="U32" s="16"/>
      <c r="V32" s="16"/>
    </row>
    <row r="33" spans="13:22" x14ac:dyDescent="0.25">
      <c r="M33" s="16"/>
      <c r="N33" s="67"/>
      <c r="O33" s="67"/>
      <c r="P33" s="16"/>
      <c r="Q33" s="16"/>
      <c r="R33" s="16"/>
      <c r="S33" s="16"/>
      <c r="T33" s="16"/>
      <c r="U33" s="16"/>
      <c r="V33" s="16"/>
    </row>
    <row r="34" spans="13:22" x14ac:dyDescent="0.25">
      <c r="M34" s="16"/>
      <c r="N34" s="67"/>
      <c r="O34" s="67"/>
      <c r="P34" s="16"/>
      <c r="Q34" s="16"/>
      <c r="R34" s="16"/>
      <c r="S34" s="16"/>
      <c r="T34" s="16"/>
      <c r="U34" s="16"/>
      <c r="V34" s="16"/>
    </row>
    <row r="35" spans="13:22" x14ac:dyDescent="0.25">
      <c r="M35" s="16"/>
      <c r="N35" s="67"/>
      <c r="O35" s="67"/>
      <c r="P35" s="16"/>
      <c r="Q35" s="16"/>
      <c r="R35" s="16"/>
      <c r="S35" s="16"/>
      <c r="T35" s="16"/>
      <c r="U35" s="16"/>
      <c r="V35" s="16"/>
    </row>
    <row r="36" spans="13:22" x14ac:dyDescent="0.25">
      <c r="M36" s="16"/>
      <c r="N36" s="67"/>
      <c r="O36" s="67"/>
      <c r="P36" s="16"/>
      <c r="Q36" s="16"/>
      <c r="R36" s="16"/>
      <c r="S36" s="16"/>
      <c r="T36" s="16"/>
      <c r="U36" s="16"/>
      <c r="V36" s="16"/>
    </row>
    <row r="37" spans="13:22" x14ac:dyDescent="0.25">
      <c r="M37" s="16"/>
      <c r="N37" s="67"/>
      <c r="O37" s="67"/>
      <c r="P37" s="16"/>
      <c r="Q37" s="16"/>
      <c r="R37" s="16"/>
      <c r="S37" s="16"/>
      <c r="T37" s="16"/>
      <c r="U37" s="16"/>
      <c r="V37" s="16"/>
    </row>
    <row r="38" spans="13:22" x14ac:dyDescent="0.25">
      <c r="M38" s="16"/>
      <c r="N38" s="67"/>
      <c r="O38" s="67"/>
      <c r="P38" s="16"/>
      <c r="Q38" s="16"/>
      <c r="R38" s="16"/>
      <c r="S38" s="16"/>
      <c r="T38" s="16"/>
      <c r="U38" s="16"/>
      <c r="V38" s="16"/>
    </row>
    <row r="39" spans="13:22" x14ac:dyDescent="0.25">
      <c r="M39" s="16"/>
      <c r="N39" s="67"/>
      <c r="O39" s="67"/>
      <c r="P39" s="16"/>
      <c r="Q39" s="16"/>
      <c r="R39" s="16"/>
      <c r="S39" s="16"/>
      <c r="T39" s="16"/>
      <c r="U39" s="16"/>
      <c r="V39" s="16"/>
    </row>
    <row r="40" spans="13:22" x14ac:dyDescent="0.25">
      <c r="M40" s="16"/>
      <c r="N40" s="67"/>
      <c r="O40" s="67"/>
      <c r="P40" s="16"/>
      <c r="Q40" s="16"/>
      <c r="R40" s="16"/>
      <c r="S40" s="16"/>
      <c r="T40" s="16"/>
      <c r="U40" s="16"/>
      <c r="V40" s="16"/>
    </row>
    <row r="41" spans="13:22" x14ac:dyDescent="0.25">
      <c r="M41" s="16"/>
      <c r="N41" s="35"/>
      <c r="O41" s="35"/>
      <c r="P41" s="16"/>
      <c r="Q41" s="16"/>
      <c r="R41" s="16"/>
      <c r="S41" s="16"/>
      <c r="T41" s="16"/>
      <c r="U41" s="16"/>
      <c r="V41" s="16"/>
    </row>
    <row r="49" spans="1:10" x14ac:dyDescent="0.25">
      <c r="A49" s="18">
        <v>2015</v>
      </c>
      <c r="B49" s="18" t="s">
        <v>66</v>
      </c>
      <c r="C49" s="18">
        <v>4730.9610000000002</v>
      </c>
      <c r="D49" s="18">
        <v>2090.7820000000002</v>
      </c>
      <c r="E49" s="18">
        <v>1410.4280000000001</v>
      </c>
      <c r="F49" s="18">
        <v>4607.982</v>
      </c>
      <c r="G49" s="18">
        <v>1811.7059999999999</v>
      </c>
      <c r="H49" s="18">
        <v>1737.05</v>
      </c>
      <c r="I49" s="18">
        <v>3391.54</v>
      </c>
      <c r="J49" s="18">
        <v>19780.45</v>
      </c>
    </row>
    <row r="50" spans="1:10" x14ac:dyDescent="0.25">
      <c r="A50" s="18">
        <v>2015</v>
      </c>
      <c r="B50" s="18" t="s">
        <v>67</v>
      </c>
      <c r="C50" s="18">
        <v>5368.2139999999999</v>
      </c>
      <c r="D50" s="18">
        <v>1550.952</v>
      </c>
      <c r="E50" s="18">
        <v>1526.951</v>
      </c>
      <c r="F50" s="18">
        <v>3615.3960000000002</v>
      </c>
      <c r="G50" s="18">
        <v>1642.606</v>
      </c>
      <c r="H50" s="18">
        <v>2504.7289999999998</v>
      </c>
      <c r="I50" s="18">
        <v>3755.489</v>
      </c>
      <c r="J50" s="18">
        <v>19964.34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zoomScaleNormal="100" workbookViewId="0"/>
  </sheetViews>
  <sheetFormatPr defaultRowHeight="15" x14ac:dyDescent="0.25"/>
  <cols>
    <col min="1" max="1" width="9.140625" style="42"/>
  </cols>
  <sheetData>
    <row r="1" spans="1:1" ht="15.75" x14ac:dyDescent="0.25">
      <c r="A1" s="62" t="s">
        <v>120</v>
      </c>
    </row>
    <row r="2" spans="1:1" s="24" customFormat="1" ht="15.75" x14ac:dyDescent="0.25">
      <c r="A2" s="41" t="s">
        <v>111</v>
      </c>
    </row>
    <row r="22" spans="1:66" x14ac:dyDescent="0.25">
      <c r="A22" s="47" t="s">
        <v>121</v>
      </c>
    </row>
    <row r="23" spans="1:66" s="24" customFormat="1" x14ac:dyDescent="0.25">
      <c r="A23" s="48" t="s">
        <v>114</v>
      </c>
    </row>
    <row r="26" spans="1:66" s="72" customFormat="1" ht="15.75" x14ac:dyDescent="0.25">
      <c r="A26" s="43"/>
      <c r="B26" s="36">
        <v>1950</v>
      </c>
      <c r="C26" s="36">
        <v>1951</v>
      </c>
      <c r="D26" s="36">
        <v>1952</v>
      </c>
      <c r="E26" s="36">
        <v>1953</v>
      </c>
      <c r="F26" s="36">
        <v>1954</v>
      </c>
      <c r="G26" s="36">
        <v>1955</v>
      </c>
      <c r="H26" s="36">
        <v>1956</v>
      </c>
      <c r="I26" s="36">
        <v>1957</v>
      </c>
      <c r="J26" s="36">
        <v>1958</v>
      </c>
      <c r="K26" s="36">
        <v>1959</v>
      </c>
      <c r="L26" s="36">
        <v>1960</v>
      </c>
      <c r="M26" s="36">
        <v>1961</v>
      </c>
      <c r="N26" s="36">
        <v>1962</v>
      </c>
      <c r="O26" s="36">
        <v>1963</v>
      </c>
      <c r="P26" s="36">
        <v>1964</v>
      </c>
      <c r="Q26" s="36">
        <v>1965</v>
      </c>
      <c r="R26" s="36">
        <v>1966</v>
      </c>
      <c r="S26" s="36">
        <v>1967</v>
      </c>
      <c r="T26" s="36">
        <v>1968</v>
      </c>
      <c r="U26" s="36">
        <v>1969</v>
      </c>
      <c r="V26" s="36">
        <v>1970</v>
      </c>
      <c r="W26" s="36">
        <v>1971</v>
      </c>
      <c r="X26" s="36">
        <v>1972</v>
      </c>
      <c r="Y26" s="36">
        <v>1973</v>
      </c>
      <c r="Z26" s="36">
        <v>1974</v>
      </c>
      <c r="AA26" s="36">
        <v>1975</v>
      </c>
      <c r="AB26" s="36">
        <v>1976</v>
      </c>
      <c r="AC26" s="36">
        <v>1977</v>
      </c>
      <c r="AD26" s="36">
        <v>1978</v>
      </c>
      <c r="AE26" s="36">
        <v>1979</v>
      </c>
      <c r="AF26" s="36">
        <v>1980</v>
      </c>
      <c r="AG26" s="36">
        <v>1981</v>
      </c>
      <c r="AH26" s="36">
        <v>1982</v>
      </c>
      <c r="AI26" s="36">
        <v>1983</v>
      </c>
      <c r="AJ26" s="36">
        <v>1984</v>
      </c>
      <c r="AK26" s="36">
        <v>1985</v>
      </c>
      <c r="AL26" s="36">
        <v>1986</v>
      </c>
      <c r="AM26" s="36">
        <v>1987</v>
      </c>
      <c r="AN26" s="36">
        <v>1988</v>
      </c>
      <c r="AO26" s="36">
        <v>1989</v>
      </c>
      <c r="AP26" s="37">
        <v>1990</v>
      </c>
      <c r="AQ26" s="36">
        <v>1991</v>
      </c>
      <c r="AR26" s="36">
        <v>1992</v>
      </c>
      <c r="AS26" s="36">
        <v>1993</v>
      </c>
      <c r="AT26" s="36">
        <v>1994</v>
      </c>
      <c r="AU26" s="37">
        <v>1995</v>
      </c>
      <c r="AV26" s="36">
        <v>1996</v>
      </c>
      <c r="AW26" s="36">
        <v>1997</v>
      </c>
      <c r="AX26" s="36">
        <v>1998</v>
      </c>
      <c r="AY26" s="36">
        <v>1999</v>
      </c>
      <c r="AZ26" s="36">
        <v>2000</v>
      </c>
      <c r="BA26" s="36">
        <v>2001</v>
      </c>
      <c r="BB26" s="36">
        <v>2002</v>
      </c>
      <c r="BC26" s="36">
        <v>2003</v>
      </c>
      <c r="BD26" s="36">
        <v>2004</v>
      </c>
      <c r="BE26" s="36">
        <v>2005</v>
      </c>
      <c r="BF26" s="36">
        <v>2006</v>
      </c>
      <c r="BG26" s="36">
        <v>2007</v>
      </c>
      <c r="BH26" s="36">
        <v>2008</v>
      </c>
      <c r="BI26" s="36">
        <v>2009</v>
      </c>
      <c r="BJ26" s="36">
        <v>2010</v>
      </c>
      <c r="BK26" s="36">
        <v>2011</v>
      </c>
      <c r="BL26" s="36">
        <v>2012</v>
      </c>
      <c r="BM26" s="36">
        <v>2013</v>
      </c>
      <c r="BN26" s="36">
        <v>2014</v>
      </c>
    </row>
    <row r="27" spans="1:66" s="72" customFormat="1" ht="15.75" x14ac:dyDescent="0.25">
      <c r="A27" s="76" t="s">
        <v>102</v>
      </c>
      <c r="B27" s="77">
        <v>12.776999999999999</v>
      </c>
      <c r="C27" s="77">
        <v>13.053000000000001</v>
      </c>
      <c r="D27" s="77">
        <v>13.329000000000001</v>
      </c>
      <c r="E27" s="77">
        <v>13.605</v>
      </c>
      <c r="F27" s="77">
        <v>13.881</v>
      </c>
      <c r="G27" s="77">
        <v>14.157</v>
      </c>
      <c r="H27" s="77">
        <v>14.195556</v>
      </c>
      <c r="I27" s="77">
        <v>14.234111</v>
      </c>
      <c r="J27" s="77">
        <v>14.272667</v>
      </c>
      <c r="K27" s="77">
        <v>14.311222000000001</v>
      </c>
      <c r="L27" s="77">
        <v>14.349778000000001</v>
      </c>
      <c r="M27" s="77">
        <v>14.388332999999999</v>
      </c>
      <c r="N27" s="77">
        <v>14.426888999999999</v>
      </c>
      <c r="O27" s="77">
        <v>14.465444</v>
      </c>
      <c r="P27" s="77">
        <v>14.504</v>
      </c>
      <c r="Q27" s="77">
        <v>14.154</v>
      </c>
      <c r="R27" s="77">
        <v>14.249000000000001</v>
      </c>
      <c r="S27" s="77">
        <v>14.109</v>
      </c>
      <c r="T27" s="77">
        <v>13.608000000000001</v>
      </c>
      <c r="U27" s="77">
        <v>12.196999999999999</v>
      </c>
      <c r="V27" s="77">
        <v>13.064</v>
      </c>
      <c r="W27" s="77">
        <v>12.282</v>
      </c>
      <c r="X27" s="77">
        <v>12.443</v>
      </c>
      <c r="Y27" s="77">
        <v>12.8955</v>
      </c>
      <c r="Z27" s="77">
        <v>13.348000000000001</v>
      </c>
      <c r="AA27" s="77">
        <v>12.928000000000001</v>
      </c>
      <c r="AB27" s="77">
        <v>12.802</v>
      </c>
      <c r="AC27" s="77">
        <v>12.262</v>
      </c>
      <c r="AD27" s="77">
        <v>12.023</v>
      </c>
      <c r="AE27" s="77">
        <v>11.813000000000001</v>
      </c>
      <c r="AF27" s="77">
        <v>12.01</v>
      </c>
      <c r="AG27" s="77">
        <v>11.824249999999999</v>
      </c>
      <c r="AH27" s="77">
        <v>11.638500000000001</v>
      </c>
      <c r="AI27" s="77">
        <v>10.872999999999999</v>
      </c>
      <c r="AJ27" s="77">
        <v>10.704833000000001</v>
      </c>
      <c r="AK27" s="77">
        <v>10.536667</v>
      </c>
      <c r="AL27" s="77">
        <v>10.221</v>
      </c>
      <c r="AM27" s="77">
        <v>9.7889999999999997</v>
      </c>
      <c r="AN27" s="77">
        <v>9.8209999999999997</v>
      </c>
      <c r="AO27" s="77">
        <v>9.4292499999999997</v>
      </c>
      <c r="AP27" s="78">
        <v>9.0374999999999996</v>
      </c>
      <c r="AQ27" s="77">
        <v>8.2795000000000005</v>
      </c>
      <c r="AR27" s="77">
        <v>8.02</v>
      </c>
      <c r="AS27" s="77">
        <v>7.9020000000000001</v>
      </c>
      <c r="AT27" s="77">
        <v>7.9643332999999998</v>
      </c>
      <c r="AU27" s="78">
        <v>7.9</v>
      </c>
      <c r="AV27" s="77">
        <v>7.7279999999999998</v>
      </c>
      <c r="AW27" s="77">
        <v>7.4335000000000004</v>
      </c>
      <c r="AX27" s="77">
        <v>7.0514999999999999</v>
      </c>
      <c r="AY27" s="77">
        <v>6.6950000000000003</v>
      </c>
      <c r="AZ27" s="77">
        <v>6.4203333000000002</v>
      </c>
      <c r="BA27" s="77">
        <v>6.1595000000000004</v>
      </c>
      <c r="BB27" s="77">
        <v>6.0529999999999999</v>
      </c>
      <c r="BC27" s="77">
        <v>5.7770000000000001</v>
      </c>
      <c r="BD27" s="77">
        <v>5.5484999999999998</v>
      </c>
      <c r="BE27" s="77">
        <v>5.3239999999999998</v>
      </c>
      <c r="BF27" s="77">
        <v>5.3873332999999999</v>
      </c>
      <c r="BG27" s="79">
        <v>5.0380000000000003</v>
      </c>
      <c r="BH27" s="79">
        <v>4.8449999999999998</v>
      </c>
      <c r="BI27" s="79">
        <v>4.4453332999999997</v>
      </c>
      <c r="BJ27" s="79">
        <v>4.1985000000000001</v>
      </c>
      <c r="BK27" s="79">
        <v>4.2359999999999998</v>
      </c>
      <c r="BL27" s="79">
        <v>4.2223332999999998</v>
      </c>
      <c r="BM27" s="79">
        <v>4.016</v>
      </c>
      <c r="BN27" s="79">
        <v>3.8570000000000002</v>
      </c>
    </row>
    <row r="28" spans="1:66" s="72" customFormat="1" ht="15.75" x14ac:dyDescent="0.25">
      <c r="A28" s="75" t="s">
        <v>103</v>
      </c>
      <c r="B28" s="73">
        <v>7.20946</v>
      </c>
      <c r="C28" s="73">
        <v>7.4400399999999998</v>
      </c>
      <c r="D28" s="73">
        <v>7.6706199999999995</v>
      </c>
      <c r="E28" s="73">
        <v>7.9011999999999993</v>
      </c>
      <c r="F28" s="73">
        <v>8.1317799999999991</v>
      </c>
      <c r="G28" s="73">
        <v>8.3623600000000007</v>
      </c>
      <c r="H28" s="73">
        <v>8.6051400000000005</v>
      </c>
      <c r="I28" s="73">
        <v>8.7802799999999994</v>
      </c>
      <c r="J28" s="73">
        <v>10.9163</v>
      </c>
      <c r="K28" s="73">
        <v>9.3334799999999998</v>
      </c>
      <c r="L28" s="73">
        <v>9.8277800000000006</v>
      </c>
      <c r="M28" s="73">
        <v>9.6286033250000003</v>
      </c>
      <c r="N28" s="73">
        <v>9.4294266749999984</v>
      </c>
      <c r="O28" s="73">
        <v>9.1354000000000006</v>
      </c>
      <c r="P28" s="73">
        <v>10.178128316666667</v>
      </c>
      <c r="Q28" s="73">
        <v>10.446256350000001</v>
      </c>
      <c r="R28" s="73">
        <v>10.358134616666666</v>
      </c>
      <c r="S28" s="73">
        <v>10.431901766666666</v>
      </c>
      <c r="T28" s="73">
        <v>10.4296688</v>
      </c>
      <c r="U28" s="73">
        <v>10.472602566666668</v>
      </c>
      <c r="V28" s="73">
        <v>10.639602614285712</v>
      </c>
      <c r="W28" s="73">
        <v>10.546760028571429</v>
      </c>
      <c r="X28" s="73">
        <v>10.989990387499999</v>
      </c>
      <c r="Y28" s="73">
        <v>11.089044875000001</v>
      </c>
      <c r="Z28" s="73">
        <v>11.2139743625</v>
      </c>
      <c r="AA28" s="73">
        <v>11.117382975000002</v>
      </c>
      <c r="AB28" s="73">
        <v>10.889302087500001</v>
      </c>
      <c r="AC28" s="73">
        <v>10.8764270875</v>
      </c>
      <c r="AD28" s="73">
        <v>11.04971875</v>
      </c>
      <c r="AE28" s="73">
        <v>10.8562916625</v>
      </c>
      <c r="AF28" s="73">
        <v>10.893625</v>
      </c>
      <c r="AG28" s="73">
        <v>10.323395874999999</v>
      </c>
      <c r="AH28" s="73">
        <v>10.014979125</v>
      </c>
      <c r="AI28" s="73">
        <v>9.8158124999999998</v>
      </c>
      <c r="AJ28" s="73">
        <v>9.6213020874999984</v>
      </c>
      <c r="AK28" s="73">
        <v>9.4355416625000004</v>
      </c>
      <c r="AL28" s="73">
        <v>9.1421562499999993</v>
      </c>
      <c r="AM28" s="73">
        <v>8.9504270874999996</v>
      </c>
      <c r="AN28" s="73">
        <v>8.6044583375000006</v>
      </c>
      <c r="AO28" s="73">
        <v>8.545406250000001</v>
      </c>
      <c r="AP28" s="74">
        <v>8.6506874624999988</v>
      </c>
      <c r="AQ28" s="73">
        <v>8.1717187500000001</v>
      </c>
      <c r="AR28" s="73">
        <v>7.95034375</v>
      </c>
      <c r="AS28" s="73">
        <v>7.8250625000000005</v>
      </c>
      <c r="AT28" s="73">
        <v>7.680385424999999</v>
      </c>
      <c r="AU28" s="74">
        <v>7.4542812500000002</v>
      </c>
      <c r="AV28" s="73">
        <v>7.2469895874999999</v>
      </c>
      <c r="AW28" s="73">
        <v>7.1870000000000003</v>
      </c>
      <c r="AX28" s="73">
        <v>7.3368333750000012</v>
      </c>
      <c r="AY28" s="73">
        <v>7.2424166624999993</v>
      </c>
      <c r="AZ28" s="73">
        <v>7.2290416625000002</v>
      </c>
      <c r="BA28" s="73">
        <v>7.0042395874999999</v>
      </c>
      <c r="BB28" s="73">
        <v>6.715541674999999</v>
      </c>
      <c r="BC28" s="73">
        <v>6.6541041624999995</v>
      </c>
      <c r="BD28" s="73">
        <v>6.0448749999999993</v>
      </c>
      <c r="BE28" s="73">
        <v>6.304875</v>
      </c>
      <c r="BF28" s="73">
        <v>6.4632666599999995</v>
      </c>
      <c r="BG28" s="73">
        <v>6.2859333399999997</v>
      </c>
      <c r="BH28" s="73">
        <v>6.1149666600000003</v>
      </c>
      <c r="BI28" s="73">
        <v>5.9103000000000003</v>
      </c>
      <c r="BJ28" s="73">
        <v>5.09375</v>
      </c>
      <c r="BK28" s="73">
        <v>4.7553888999999998</v>
      </c>
      <c r="BL28" s="73">
        <v>4.8142777666666667</v>
      </c>
      <c r="BM28" s="73">
        <v>4.7590000000000003</v>
      </c>
      <c r="BN28" s="73">
        <v>4.3390000000000004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workbookViewId="0"/>
  </sheetViews>
  <sheetFormatPr defaultRowHeight="15" x14ac:dyDescent="0.25"/>
  <sheetData>
    <row r="1" spans="1:1" ht="15.75" x14ac:dyDescent="0.25">
      <c r="A1" s="62" t="s">
        <v>120</v>
      </c>
    </row>
    <row r="2" spans="1:1" ht="15.75" x14ac:dyDescent="0.25">
      <c r="A2" s="41" t="s">
        <v>115</v>
      </c>
    </row>
    <row r="22" spans="1:66" x14ac:dyDescent="0.25">
      <c r="A22" s="47" t="s">
        <v>121</v>
      </c>
    </row>
    <row r="23" spans="1:66" x14ac:dyDescent="0.25">
      <c r="A23" s="48" t="s">
        <v>114</v>
      </c>
    </row>
    <row r="24" spans="1:66" s="24" customFormat="1" x14ac:dyDescent="0.25">
      <c r="A24" s="48"/>
    </row>
    <row r="26" spans="1:66" s="68" customFormat="1" ht="15.75" x14ac:dyDescent="0.25">
      <c r="A26" s="21"/>
      <c r="B26" s="21">
        <v>1950</v>
      </c>
      <c r="C26" s="21">
        <v>1951</v>
      </c>
      <c r="D26" s="21">
        <v>1952</v>
      </c>
      <c r="E26" s="21">
        <v>1953</v>
      </c>
      <c r="F26" s="21">
        <v>1954</v>
      </c>
      <c r="G26" s="21">
        <v>1955</v>
      </c>
      <c r="H26" s="21">
        <v>1956</v>
      </c>
      <c r="I26" s="21">
        <v>1957</v>
      </c>
      <c r="J26" s="21">
        <v>1958</v>
      </c>
      <c r="K26" s="21">
        <v>1959</v>
      </c>
      <c r="L26" s="21">
        <v>1960</v>
      </c>
      <c r="M26" s="21">
        <v>1961</v>
      </c>
      <c r="N26" s="21">
        <v>1962</v>
      </c>
      <c r="O26" s="21">
        <v>1963</v>
      </c>
      <c r="P26" s="21">
        <v>1964</v>
      </c>
      <c r="Q26" s="21">
        <v>1965</v>
      </c>
      <c r="R26" s="21">
        <v>1966</v>
      </c>
      <c r="S26" s="21">
        <v>1967</v>
      </c>
      <c r="T26" s="21">
        <v>1968</v>
      </c>
      <c r="U26" s="21">
        <v>1969</v>
      </c>
      <c r="V26" s="21">
        <v>1970</v>
      </c>
      <c r="W26" s="21">
        <v>1971</v>
      </c>
      <c r="X26" s="21">
        <v>1972</v>
      </c>
      <c r="Y26" s="21">
        <v>1973</v>
      </c>
      <c r="Z26" s="21">
        <v>1974</v>
      </c>
      <c r="AA26" s="21">
        <v>1975</v>
      </c>
      <c r="AB26" s="21">
        <v>1976</v>
      </c>
      <c r="AC26" s="21">
        <v>1977</v>
      </c>
      <c r="AD26" s="21">
        <v>1978</v>
      </c>
      <c r="AE26" s="21">
        <v>1979</v>
      </c>
      <c r="AF26" s="21">
        <v>1980</v>
      </c>
      <c r="AG26" s="21">
        <v>1981</v>
      </c>
      <c r="AH26" s="21">
        <v>1982</v>
      </c>
      <c r="AI26" s="21">
        <v>1983</v>
      </c>
      <c r="AJ26" s="21">
        <v>1984</v>
      </c>
      <c r="AK26" s="21">
        <v>1985</v>
      </c>
      <c r="AL26" s="21">
        <v>1986</v>
      </c>
      <c r="AM26" s="21">
        <v>1987</v>
      </c>
      <c r="AN26" s="21">
        <v>1988</v>
      </c>
      <c r="AO26" s="21">
        <v>1989</v>
      </c>
      <c r="AP26" s="84">
        <v>1990</v>
      </c>
      <c r="AQ26" s="21">
        <v>1991</v>
      </c>
      <c r="AR26" s="21">
        <v>1992</v>
      </c>
      <c r="AS26" s="21">
        <v>1993</v>
      </c>
      <c r="AT26" s="21">
        <v>1994</v>
      </c>
      <c r="AU26" s="84">
        <v>1995</v>
      </c>
      <c r="AV26" s="21">
        <v>1996</v>
      </c>
      <c r="AW26" s="21">
        <v>1997</v>
      </c>
      <c r="AX26" s="21">
        <v>1998</v>
      </c>
      <c r="AY26" s="21">
        <v>1999</v>
      </c>
      <c r="AZ26" s="21">
        <v>2000</v>
      </c>
      <c r="BA26" s="21">
        <v>2001</v>
      </c>
      <c r="BB26" s="21">
        <v>2002</v>
      </c>
      <c r="BC26" s="21">
        <v>2003</v>
      </c>
      <c r="BD26" s="21">
        <v>2004</v>
      </c>
      <c r="BE26" s="21">
        <v>2005</v>
      </c>
      <c r="BF26" s="21">
        <v>2006</v>
      </c>
      <c r="BG26" s="21">
        <v>2007</v>
      </c>
      <c r="BH26" s="21">
        <v>2008</v>
      </c>
      <c r="BI26" s="21">
        <v>2009</v>
      </c>
      <c r="BJ26" s="21">
        <v>2010</v>
      </c>
      <c r="BK26" s="21">
        <v>2011</v>
      </c>
      <c r="BL26" s="21">
        <v>2012</v>
      </c>
      <c r="BM26" s="21">
        <v>2013</v>
      </c>
      <c r="BN26" s="21">
        <v>2014</v>
      </c>
    </row>
    <row r="27" spans="1:66" s="16" customFormat="1" ht="15.75" x14ac:dyDescent="0.25">
      <c r="A27" s="81" t="s">
        <v>102</v>
      </c>
      <c r="B27" s="82">
        <v>4.9796667000000001</v>
      </c>
      <c r="C27" s="82">
        <v>4.9796667000000001</v>
      </c>
      <c r="D27" s="82">
        <v>4.9796667000000001</v>
      </c>
      <c r="E27" s="82">
        <v>4.9796667000000001</v>
      </c>
      <c r="F27" s="82">
        <v>4.9796667000000001</v>
      </c>
      <c r="G27" s="82">
        <v>4.7569999999999997</v>
      </c>
      <c r="H27" s="82">
        <v>4.9977777999999997</v>
      </c>
      <c r="I27" s="82">
        <v>5.2385555999999998</v>
      </c>
      <c r="J27" s="82">
        <v>5.4793333000000004</v>
      </c>
      <c r="K27" s="82">
        <v>5.7201110999999996</v>
      </c>
      <c r="L27" s="82">
        <v>5.9608888999999996</v>
      </c>
      <c r="M27" s="82">
        <v>6.2016666999999996</v>
      </c>
      <c r="N27" s="82">
        <v>6.4424444000000003</v>
      </c>
      <c r="O27" s="82">
        <v>6.6832222000000003</v>
      </c>
      <c r="P27" s="82">
        <v>6.9240000000000004</v>
      </c>
      <c r="Q27" s="82">
        <v>7.4660000000000002</v>
      </c>
      <c r="R27" s="82">
        <v>7.5049999999999999</v>
      </c>
      <c r="S27" s="82">
        <v>7.5940000000000003</v>
      </c>
      <c r="T27" s="82">
        <v>7.45</v>
      </c>
      <c r="U27" s="82">
        <v>7.9960000000000004</v>
      </c>
      <c r="V27" s="82">
        <v>7.7545000000000002</v>
      </c>
      <c r="W27" s="82">
        <v>7.843</v>
      </c>
      <c r="X27" s="82">
        <v>7.9870000000000001</v>
      </c>
      <c r="Y27" s="82">
        <v>8.0444999999999993</v>
      </c>
      <c r="Z27" s="82">
        <v>8.1020000000000003</v>
      </c>
      <c r="AA27" s="82">
        <v>8.1519999999999992</v>
      </c>
      <c r="AB27" s="82">
        <v>8.0990000000000002</v>
      </c>
      <c r="AC27" s="82">
        <v>8.2609999999999992</v>
      </c>
      <c r="AD27" s="82">
        <v>8.1274999999999995</v>
      </c>
      <c r="AE27" s="82">
        <v>8.1615000000000002</v>
      </c>
      <c r="AF27" s="82">
        <v>7.97</v>
      </c>
      <c r="AG27" s="82">
        <v>7.9565000000000001</v>
      </c>
      <c r="AH27" s="82">
        <v>7.9429999999999996</v>
      </c>
      <c r="AI27" s="82">
        <v>7.4930000000000003</v>
      </c>
      <c r="AJ27" s="82">
        <v>7.3295000000000003</v>
      </c>
      <c r="AK27" s="82">
        <v>7.1660000000000004</v>
      </c>
      <c r="AL27" s="82">
        <v>6.9569999999999999</v>
      </c>
      <c r="AM27" s="82">
        <v>6.9370000000000003</v>
      </c>
      <c r="AN27" s="82">
        <v>6.4109999999999996</v>
      </c>
      <c r="AO27" s="82">
        <v>6.1704999999999997</v>
      </c>
      <c r="AP27" s="83">
        <v>5.93</v>
      </c>
      <c r="AQ27" s="82">
        <v>6.0724999999999998</v>
      </c>
      <c r="AR27" s="82">
        <v>5.9119999999999999</v>
      </c>
      <c r="AS27" s="82">
        <v>5.4996666999999997</v>
      </c>
      <c r="AT27" s="82">
        <v>5.343</v>
      </c>
      <c r="AU27" s="83">
        <v>5.2910000000000004</v>
      </c>
      <c r="AV27" s="82">
        <v>5.2919999999999998</v>
      </c>
      <c r="AW27" s="82">
        <v>5.2595000000000001</v>
      </c>
      <c r="AX27" s="82">
        <v>5.1239999999999997</v>
      </c>
      <c r="AY27" s="82">
        <v>4.6206667000000001</v>
      </c>
      <c r="AZ27" s="82">
        <v>4.4153333000000003</v>
      </c>
      <c r="BA27" s="82">
        <v>4.4154999999999998</v>
      </c>
      <c r="BB27" s="82">
        <v>4.1462500000000002</v>
      </c>
      <c r="BC27" s="82">
        <v>3.9737499999999999</v>
      </c>
      <c r="BD27" s="82">
        <v>3.7835000000000001</v>
      </c>
      <c r="BE27" s="82">
        <v>3.6419999999999999</v>
      </c>
      <c r="BF27" s="82">
        <v>3.6133332999999999</v>
      </c>
      <c r="BG27" s="81">
        <v>3.4775</v>
      </c>
      <c r="BH27" s="81">
        <v>3.3555000000000001</v>
      </c>
      <c r="BI27" s="81">
        <v>3.0806667000000001</v>
      </c>
      <c r="BJ27" s="81">
        <v>3.0165000000000002</v>
      </c>
      <c r="BK27" s="81">
        <v>2.9047499999999999</v>
      </c>
      <c r="BL27" s="81">
        <v>2.8326666999999999</v>
      </c>
      <c r="BM27" s="81">
        <v>2.7545000000000002</v>
      </c>
      <c r="BN27" s="81">
        <v>2.6379999999999999</v>
      </c>
    </row>
    <row r="28" spans="1:66" s="16" customFormat="1" ht="15.75" x14ac:dyDescent="0.25">
      <c r="A28" s="69" t="s">
        <v>103</v>
      </c>
      <c r="B28" s="70">
        <v>2.6664400000000001</v>
      </c>
      <c r="C28" s="70">
        <v>2.7691599999999998</v>
      </c>
      <c r="D28" s="70">
        <v>2.87188</v>
      </c>
      <c r="E28" s="70">
        <v>2.9745999999999997</v>
      </c>
      <c r="F28" s="70">
        <v>3.0773200000000003</v>
      </c>
      <c r="G28" s="70">
        <v>3.18004</v>
      </c>
      <c r="H28" s="70">
        <v>3.3149600000000001</v>
      </c>
      <c r="I28" s="70">
        <v>2.4445866666666665</v>
      </c>
      <c r="J28" s="70">
        <v>3.3850333333333338</v>
      </c>
      <c r="K28" s="70">
        <v>3.7197199999999997</v>
      </c>
      <c r="L28" s="70">
        <v>3.2255199999999999</v>
      </c>
      <c r="M28" s="70">
        <v>3.417596675</v>
      </c>
      <c r="N28" s="70">
        <v>3.6096733250000002</v>
      </c>
      <c r="O28" s="70">
        <v>3.4085999999999999</v>
      </c>
      <c r="P28" s="70">
        <v>3.8286566999999998</v>
      </c>
      <c r="Q28" s="70">
        <v>3.7653133833333334</v>
      </c>
      <c r="R28" s="70">
        <v>3.9395200833333335</v>
      </c>
      <c r="S28" s="70">
        <v>4.1862823333333337</v>
      </c>
      <c r="T28" s="70">
        <v>4.3580723666666668</v>
      </c>
      <c r="U28" s="70">
        <v>4.5083623833333339</v>
      </c>
      <c r="V28" s="70">
        <v>4.2582735000000005</v>
      </c>
      <c r="W28" s="70">
        <v>4.5240459</v>
      </c>
      <c r="X28" s="70">
        <v>4.7049660250000001</v>
      </c>
      <c r="Y28" s="70">
        <v>5.1014474375000001</v>
      </c>
      <c r="Z28" s="70">
        <v>5.3031371749999998</v>
      </c>
      <c r="AA28" s="70">
        <v>5.2642644249999995</v>
      </c>
      <c r="AB28" s="70">
        <v>5.3501354125000002</v>
      </c>
      <c r="AC28" s="70">
        <v>5.406625</v>
      </c>
      <c r="AD28" s="70">
        <v>5.1336874999999988</v>
      </c>
      <c r="AE28" s="70">
        <v>5.554875</v>
      </c>
      <c r="AF28" s="70">
        <v>5.3265312500000004</v>
      </c>
      <c r="AG28" s="70">
        <v>5.4372500000000006</v>
      </c>
      <c r="AH28" s="70">
        <v>5.3741874999999997</v>
      </c>
      <c r="AI28" s="70">
        <v>5.2838125000000007</v>
      </c>
      <c r="AJ28" s="70">
        <v>5.2416041750000009</v>
      </c>
      <c r="AK28" s="70">
        <v>5.2408333250000005</v>
      </c>
      <c r="AL28" s="70">
        <v>5.3009375000000007</v>
      </c>
      <c r="AM28" s="70">
        <v>5.2756666750000001</v>
      </c>
      <c r="AN28" s="70">
        <v>5.2367291624999996</v>
      </c>
      <c r="AO28" s="70">
        <v>5.1519062499999997</v>
      </c>
      <c r="AP28" s="71">
        <v>4.8926249999999998</v>
      </c>
      <c r="AQ28" s="70">
        <v>5.1351979124999989</v>
      </c>
      <c r="AR28" s="70">
        <v>4.8624687499999997</v>
      </c>
      <c r="AS28" s="70">
        <v>4.30746875</v>
      </c>
      <c r="AT28" s="70">
        <v>4.6561770750000004</v>
      </c>
      <c r="AU28" s="71">
        <v>4.5604062499999998</v>
      </c>
      <c r="AV28" s="70">
        <v>4.4799687500000003</v>
      </c>
      <c r="AW28" s="70">
        <v>4.5236041625000007</v>
      </c>
      <c r="AX28" s="70">
        <v>4.4955104124999998</v>
      </c>
      <c r="AY28" s="70">
        <v>4.5710937500000002</v>
      </c>
      <c r="AZ28" s="70">
        <v>4.4954791749999998</v>
      </c>
      <c r="BA28" s="70">
        <v>4.4430312499999998</v>
      </c>
      <c r="BB28" s="70">
        <v>4.5906041625</v>
      </c>
      <c r="BC28" s="70">
        <v>4.2510416624999996</v>
      </c>
      <c r="BD28" s="70">
        <v>4.1955833374999996</v>
      </c>
      <c r="BE28" s="70">
        <v>4.0232222166666665</v>
      </c>
      <c r="BF28" s="70">
        <v>4.2061000000000011</v>
      </c>
      <c r="BG28" s="70">
        <v>4.1701333399999996</v>
      </c>
      <c r="BH28" s="70">
        <v>4.1569333400000001</v>
      </c>
      <c r="BI28" s="70">
        <v>3.8532333400000001</v>
      </c>
      <c r="BJ28" s="70">
        <v>3.7339166750000001</v>
      </c>
      <c r="BK28" s="70">
        <v>3.4833889</v>
      </c>
      <c r="BL28" s="70">
        <v>3.2674444666666669</v>
      </c>
      <c r="BM28" s="70">
        <v>2.8552499999999998</v>
      </c>
      <c r="BN28" s="70">
        <v>3.0575000000000001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workbookViewId="0"/>
  </sheetViews>
  <sheetFormatPr defaultRowHeight="15" x14ac:dyDescent="0.25"/>
  <sheetData>
    <row r="1" spans="1:1" ht="15.75" x14ac:dyDescent="0.25">
      <c r="A1" s="18" t="s">
        <v>122</v>
      </c>
    </row>
    <row r="22" spans="1:38" x14ac:dyDescent="0.25">
      <c r="A22" s="14" t="s">
        <v>123</v>
      </c>
    </row>
    <row r="23" spans="1:38" x14ac:dyDescent="0.25">
      <c r="A23" s="48" t="s">
        <v>114</v>
      </c>
    </row>
    <row r="26" spans="1:38" s="85" customFormat="1" ht="15.75" x14ac:dyDescent="0.25">
      <c r="A26" s="21"/>
      <c r="B26" s="21">
        <v>1980</v>
      </c>
      <c r="C26" s="21">
        <v>1981</v>
      </c>
      <c r="D26" s="21">
        <v>1982</v>
      </c>
      <c r="E26" s="21">
        <v>1983</v>
      </c>
      <c r="F26" s="21">
        <v>1984</v>
      </c>
      <c r="G26" s="21">
        <v>1985</v>
      </c>
      <c r="H26" s="21">
        <v>1986</v>
      </c>
      <c r="I26" s="21">
        <v>1987</v>
      </c>
      <c r="J26" s="21">
        <v>1988</v>
      </c>
      <c r="K26" s="21">
        <v>1989</v>
      </c>
      <c r="L26" s="21">
        <v>1990</v>
      </c>
      <c r="M26" s="21">
        <v>1991</v>
      </c>
      <c r="N26" s="21">
        <v>1992</v>
      </c>
      <c r="O26" s="21">
        <v>1993</v>
      </c>
      <c r="P26" s="21">
        <v>1994</v>
      </c>
      <c r="Q26" s="21">
        <v>1995</v>
      </c>
      <c r="R26" s="21">
        <v>1996</v>
      </c>
      <c r="S26" s="21">
        <v>1997</v>
      </c>
      <c r="T26" s="21">
        <v>1998</v>
      </c>
      <c r="U26" s="21">
        <v>1999</v>
      </c>
      <c r="V26" s="87">
        <v>2000</v>
      </c>
      <c r="W26" s="21">
        <v>2001</v>
      </c>
      <c r="X26" s="21">
        <v>2002</v>
      </c>
      <c r="Y26" s="21">
        <v>2003</v>
      </c>
      <c r="Z26" s="21">
        <v>2004</v>
      </c>
      <c r="AA26" s="87">
        <v>2005</v>
      </c>
      <c r="AB26" s="21">
        <v>2006</v>
      </c>
      <c r="AC26" s="21">
        <v>2007</v>
      </c>
      <c r="AD26" s="21">
        <v>2008</v>
      </c>
      <c r="AE26" s="21">
        <v>2009</v>
      </c>
      <c r="AF26" s="21">
        <v>2010</v>
      </c>
      <c r="AG26" s="21">
        <v>2011</v>
      </c>
      <c r="AH26" s="21">
        <v>2012</v>
      </c>
      <c r="AI26" s="21">
        <v>2013</v>
      </c>
      <c r="AJ26" s="21">
        <v>2014</v>
      </c>
      <c r="AK26" s="21">
        <v>2015</v>
      </c>
      <c r="AL26" s="21">
        <v>2016</v>
      </c>
    </row>
    <row r="27" spans="1:38" s="85" customFormat="1" ht="15.75" x14ac:dyDescent="0.25">
      <c r="A27" s="16" t="s">
        <v>102</v>
      </c>
      <c r="B27" s="65">
        <v>14.85</v>
      </c>
      <c r="C27" s="65">
        <v>15.446426499999999</v>
      </c>
      <c r="D27" s="65">
        <v>16.042857999999999</v>
      </c>
      <c r="E27" s="65">
        <v>16.639284</v>
      </c>
      <c r="F27" s="65">
        <v>17.235715500000001</v>
      </c>
      <c r="G27" s="65">
        <v>17.832142000000001</v>
      </c>
      <c r="H27" s="65">
        <v>18.428573499999999</v>
      </c>
      <c r="I27" s="65">
        <v>19.024999999999999</v>
      </c>
      <c r="J27" s="65">
        <v>19.621426499999998</v>
      </c>
      <c r="K27" s="65">
        <v>20.217858</v>
      </c>
      <c r="L27" s="65">
        <v>20.814284499999999</v>
      </c>
      <c r="M27" s="65">
        <v>21.410715500000002</v>
      </c>
      <c r="N27" s="65">
        <v>22.007142000000002</v>
      </c>
      <c r="O27" s="65">
        <v>22.6035735</v>
      </c>
      <c r="P27" s="65">
        <v>23.2</v>
      </c>
      <c r="Q27" s="65">
        <v>24.475000000000001</v>
      </c>
      <c r="R27" s="65">
        <v>25.75</v>
      </c>
      <c r="S27" s="65">
        <v>27.024999999999999</v>
      </c>
      <c r="T27" s="65">
        <v>28.300000500000003</v>
      </c>
      <c r="U27" s="65">
        <v>29.575000500000002</v>
      </c>
      <c r="V27" s="86">
        <v>30.8500005</v>
      </c>
      <c r="W27" s="65">
        <v>31.024999999999999</v>
      </c>
      <c r="X27" s="65">
        <v>31.199999500000001</v>
      </c>
      <c r="Y27" s="65">
        <v>32.024999999999999</v>
      </c>
      <c r="Z27" s="65">
        <v>32.8500005</v>
      </c>
      <c r="AA27" s="86">
        <v>33.950000000000003</v>
      </c>
      <c r="AB27" s="65">
        <v>35.049999499999998</v>
      </c>
      <c r="AC27" s="65">
        <v>34.700000000000003</v>
      </c>
      <c r="AD27" s="65">
        <v>34.35</v>
      </c>
      <c r="AE27" s="65">
        <v>35.175000499999996</v>
      </c>
      <c r="AF27" s="65">
        <v>36.000000999999997</v>
      </c>
      <c r="AG27" s="65">
        <v>35.625000999999997</v>
      </c>
      <c r="AH27" s="65">
        <v>35.250000999999997</v>
      </c>
      <c r="AI27" s="65">
        <v>36.750000499999999</v>
      </c>
      <c r="AJ27" s="65">
        <v>38.25</v>
      </c>
      <c r="AK27" s="65">
        <v>38.010544500000002</v>
      </c>
      <c r="AL27" s="65">
        <v>38.555759500000001</v>
      </c>
    </row>
    <row r="28" spans="1:38" s="85" customFormat="1" ht="15.75" x14ac:dyDescent="0.25">
      <c r="A28" s="27" t="s">
        <v>103</v>
      </c>
      <c r="B28" s="66">
        <v>5.7500000299999998</v>
      </c>
      <c r="C28" s="66">
        <v>5.7488095350000004</v>
      </c>
      <c r="D28" s="66">
        <v>5.8726191249999999</v>
      </c>
      <c r="E28" s="66">
        <v>6.0589285875000005</v>
      </c>
      <c r="F28" s="66">
        <v>6.3035714625000008</v>
      </c>
      <c r="G28" s="66">
        <v>6.4357143624999997</v>
      </c>
      <c r="H28" s="66">
        <v>6.5553571124999994</v>
      </c>
      <c r="I28" s="66">
        <v>6.9200000600000013</v>
      </c>
      <c r="J28" s="66">
        <v>7.0900000299999997</v>
      </c>
      <c r="K28" s="66">
        <v>7.7400000100000002</v>
      </c>
      <c r="L28" s="66">
        <v>7.9472221749999994</v>
      </c>
      <c r="M28" s="66">
        <v>8.3444443833333324</v>
      </c>
      <c r="N28" s="66">
        <v>8.8458333166666669</v>
      </c>
      <c r="O28" s="66">
        <v>9.2305555000000012</v>
      </c>
      <c r="P28" s="66">
        <v>9.9552081812500006</v>
      </c>
      <c r="Q28" s="66">
        <v>10.38687496875</v>
      </c>
      <c r="R28" s="66">
        <v>10.789374981249999</v>
      </c>
      <c r="S28" s="66">
        <v>11.30125005625</v>
      </c>
      <c r="T28" s="66">
        <v>11.858437499999999</v>
      </c>
      <c r="U28" s="66">
        <v>12.066666727777777</v>
      </c>
      <c r="V28" s="88">
        <v>12.434722238888888</v>
      </c>
      <c r="W28" s="66">
        <v>12.700000027777776</v>
      </c>
      <c r="X28" s="66">
        <v>12.952777783333334</v>
      </c>
      <c r="Y28" s="66">
        <v>13.19166677777778</v>
      </c>
      <c r="Z28" s="66">
        <v>13.450925983333333</v>
      </c>
      <c r="AA28" s="88">
        <v>13.829629572222224</v>
      </c>
      <c r="AB28" s="66">
        <v>14.258333572222224</v>
      </c>
      <c r="AC28" s="66">
        <v>14.547222272222221</v>
      </c>
      <c r="AD28" s="66">
        <v>14.98750008888889</v>
      </c>
      <c r="AE28" s="66">
        <v>15.063888911111111</v>
      </c>
      <c r="AF28" s="66">
        <v>15.577777911111113</v>
      </c>
      <c r="AG28" s="66">
        <v>15.75555552222222</v>
      </c>
      <c r="AH28" s="66">
        <v>15.914351838888891</v>
      </c>
      <c r="AI28" s="66">
        <v>15.956481399999998</v>
      </c>
      <c r="AJ28" s="66">
        <v>16.605555322222223</v>
      </c>
      <c r="AK28" s="66">
        <v>17.167171850000003</v>
      </c>
      <c r="AL28" s="66">
        <v>17.511227244444441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/>
  </sheetViews>
  <sheetFormatPr defaultColWidth="8.85546875" defaultRowHeight="15" x14ac:dyDescent="0.25"/>
  <cols>
    <col min="1" max="1" width="40.7109375" style="24" customWidth="1"/>
    <col min="2" max="2" width="9.42578125" style="89" bestFit="1" customWidth="1"/>
    <col min="3" max="3" width="8.85546875" style="89"/>
    <col min="4" max="4" width="4.85546875" style="24" customWidth="1"/>
    <col min="5" max="6" width="8.85546875" style="24"/>
    <col min="10" max="12" width="8.85546875" style="24"/>
    <col min="13" max="13" width="21.42578125" style="24" bestFit="1" customWidth="1"/>
    <col min="14" max="16384" width="8.85546875" style="24"/>
  </cols>
  <sheetData>
    <row r="1" spans="1:9" ht="15.75" x14ac:dyDescent="0.25">
      <c r="A1" s="18" t="s">
        <v>124</v>
      </c>
      <c r="B1"/>
      <c r="C1"/>
      <c r="G1" s="24"/>
      <c r="H1" s="24"/>
      <c r="I1" s="24"/>
    </row>
    <row r="2" spans="1:9" x14ac:dyDescent="0.25">
      <c r="A2"/>
      <c r="B2"/>
      <c r="C2"/>
      <c r="G2" s="24"/>
      <c r="H2" s="24"/>
      <c r="I2" s="24"/>
    </row>
    <row r="3" spans="1:9" x14ac:dyDescent="0.25">
      <c r="A3"/>
      <c r="B3"/>
      <c r="C3"/>
      <c r="G3" s="24"/>
      <c r="H3" s="24"/>
      <c r="I3" s="24"/>
    </row>
    <row r="4" spans="1:9" x14ac:dyDescent="0.25">
      <c r="A4"/>
      <c r="B4"/>
      <c r="C4"/>
      <c r="G4" s="24"/>
      <c r="H4" s="24"/>
      <c r="I4" s="24"/>
    </row>
    <row r="5" spans="1:9" x14ac:dyDescent="0.25">
      <c r="A5"/>
      <c r="B5"/>
      <c r="C5"/>
      <c r="G5" s="24"/>
      <c r="H5" s="24"/>
      <c r="I5" s="24"/>
    </row>
    <row r="6" spans="1:9" x14ac:dyDescent="0.25">
      <c r="A6"/>
      <c r="B6"/>
      <c r="C6"/>
      <c r="G6" s="24"/>
      <c r="H6" s="24"/>
      <c r="I6" s="24"/>
    </row>
    <row r="7" spans="1:9" x14ac:dyDescent="0.25">
      <c r="A7"/>
      <c r="B7"/>
      <c r="C7"/>
      <c r="G7" s="24"/>
      <c r="H7" s="24"/>
      <c r="I7" s="24"/>
    </row>
    <row r="8" spans="1:9" x14ac:dyDescent="0.25">
      <c r="A8"/>
      <c r="B8"/>
      <c r="C8"/>
      <c r="G8" s="24"/>
      <c r="H8" s="24"/>
      <c r="I8" s="24"/>
    </row>
    <row r="9" spans="1:9" x14ac:dyDescent="0.25">
      <c r="A9"/>
      <c r="B9"/>
      <c r="C9"/>
      <c r="G9" s="24"/>
      <c r="H9" s="24"/>
      <c r="I9" s="24"/>
    </row>
    <row r="10" spans="1:9" x14ac:dyDescent="0.25">
      <c r="A10"/>
      <c r="B10"/>
      <c r="C10"/>
      <c r="G10" s="24"/>
      <c r="H10" s="24"/>
      <c r="I10" s="24"/>
    </row>
    <row r="11" spans="1:9" x14ac:dyDescent="0.25">
      <c r="A11"/>
      <c r="B11"/>
      <c r="C11"/>
      <c r="G11" s="24"/>
      <c r="H11" s="24"/>
      <c r="I11" s="24"/>
    </row>
    <row r="12" spans="1:9" x14ac:dyDescent="0.25">
      <c r="A12"/>
      <c r="B12"/>
      <c r="C12"/>
      <c r="G12" s="24"/>
      <c r="H12" s="24"/>
      <c r="I12" s="24"/>
    </row>
    <row r="13" spans="1:9" x14ac:dyDescent="0.25">
      <c r="A13"/>
      <c r="B13"/>
      <c r="C13"/>
      <c r="G13" s="24"/>
      <c r="H13" s="24"/>
      <c r="I13" s="24"/>
    </row>
    <row r="14" spans="1:9" x14ac:dyDescent="0.25">
      <c r="A14"/>
      <c r="B14"/>
      <c r="C14"/>
      <c r="G14" s="24"/>
      <c r="H14" s="24"/>
      <c r="I14" s="24"/>
    </row>
    <row r="15" spans="1:9" x14ac:dyDescent="0.25">
      <c r="A15"/>
      <c r="B15"/>
      <c r="C15"/>
      <c r="G15" s="24"/>
      <c r="H15" s="24"/>
      <c r="I15" s="24"/>
    </row>
    <row r="16" spans="1:9" x14ac:dyDescent="0.25">
      <c r="A16"/>
      <c r="B16"/>
      <c r="C16"/>
      <c r="G16" s="24"/>
      <c r="H16" s="24"/>
      <c r="I16" s="24"/>
    </row>
    <row r="17" spans="1:9" x14ac:dyDescent="0.25">
      <c r="A17"/>
      <c r="B17"/>
      <c r="C17"/>
      <c r="G17" s="24"/>
      <c r="H17" s="24"/>
      <c r="I17" s="24"/>
    </row>
    <row r="18" spans="1:9" x14ac:dyDescent="0.25">
      <c r="A18"/>
      <c r="B18"/>
      <c r="C18"/>
      <c r="G18" s="24"/>
      <c r="H18" s="24"/>
      <c r="I18" s="24"/>
    </row>
    <row r="19" spans="1:9" x14ac:dyDescent="0.25">
      <c r="A19"/>
      <c r="B19"/>
      <c r="C19"/>
      <c r="G19" s="24"/>
      <c r="H19" s="24"/>
      <c r="I19" s="24"/>
    </row>
    <row r="20" spans="1:9" x14ac:dyDescent="0.25">
      <c r="A20"/>
      <c r="B20"/>
      <c r="C20"/>
      <c r="G20" s="24"/>
      <c r="H20" s="24"/>
      <c r="I20" s="24"/>
    </row>
    <row r="21" spans="1:9" x14ac:dyDescent="0.25">
      <c r="A21" s="14" t="s">
        <v>125</v>
      </c>
      <c r="B21" s="24"/>
      <c r="C21" s="24"/>
      <c r="G21" s="24"/>
      <c r="H21" s="24"/>
      <c r="I21" s="24"/>
    </row>
    <row r="22" spans="1:9" x14ac:dyDescent="0.25">
      <c r="A22" s="14" t="s">
        <v>126</v>
      </c>
      <c r="B22" s="24"/>
      <c r="C22" s="24"/>
      <c r="G22" s="24"/>
      <c r="H22" s="24"/>
      <c r="I22" s="24"/>
    </row>
    <row r="23" spans="1:9" x14ac:dyDescent="0.25">
      <c r="A23" s="48" t="s">
        <v>114</v>
      </c>
      <c r="B23"/>
      <c r="C23"/>
      <c r="G23" s="24"/>
      <c r="H23" s="24"/>
      <c r="I23" s="24"/>
    </row>
    <row r="24" spans="1:9" x14ac:dyDescent="0.25">
      <c r="A24" s="48"/>
      <c r="B24" s="24"/>
      <c r="C24" s="24"/>
      <c r="G24" s="24"/>
      <c r="H24" s="24"/>
      <c r="I24" s="24"/>
    </row>
    <row r="25" spans="1:9" x14ac:dyDescent="0.25">
      <c r="A25" s="15"/>
      <c r="G25" s="24"/>
      <c r="H25" s="24"/>
      <c r="I25" s="24"/>
    </row>
    <row r="26" spans="1:9" ht="15.75" x14ac:dyDescent="0.25">
      <c r="A26" s="21"/>
      <c r="B26" s="36" t="s">
        <v>5</v>
      </c>
      <c r="C26" s="36" t="s">
        <v>6</v>
      </c>
      <c r="D26" s="7"/>
      <c r="E26" s="7"/>
    </row>
    <row r="27" spans="1:9" ht="15.75" x14ac:dyDescent="0.25">
      <c r="A27" s="25" t="s">
        <v>96</v>
      </c>
      <c r="B27" s="59">
        <v>-4.4999999999999997E-3</v>
      </c>
      <c r="C27" s="59">
        <v>-4.2599999999999999E-2</v>
      </c>
      <c r="D27" s="7"/>
    </row>
    <row r="28" spans="1:9" ht="15.75" x14ac:dyDescent="0.25">
      <c r="A28" s="17" t="s">
        <v>56</v>
      </c>
      <c r="B28" s="35">
        <v>3.5599999999999998E-3</v>
      </c>
      <c r="C28" s="35">
        <v>2.6700000000000002E-2</v>
      </c>
      <c r="D28" s="7"/>
    </row>
    <row r="29" spans="1:9" ht="15.75" x14ac:dyDescent="0.25">
      <c r="A29" s="17" t="s">
        <v>104</v>
      </c>
      <c r="B29" s="35">
        <v>-3.1199999999999999E-4</v>
      </c>
      <c r="C29" s="35">
        <v>-1.5499999999999999E-3</v>
      </c>
      <c r="D29" s="7"/>
    </row>
    <row r="30" spans="1:9" ht="15.75" x14ac:dyDescent="0.25">
      <c r="A30" s="17" t="s">
        <v>105</v>
      </c>
      <c r="B30" s="35">
        <v>4.9599999999999998E-2</v>
      </c>
      <c r="C30" s="35">
        <v>2.6599999999999999E-2</v>
      </c>
      <c r="D30" s="7"/>
    </row>
    <row r="31" spans="1:9" ht="15.75" x14ac:dyDescent="0.25">
      <c r="A31" s="17" t="s">
        <v>106</v>
      </c>
      <c r="B31" s="35">
        <v>-5.0099999999999999E-2</v>
      </c>
      <c r="C31" s="35">
        <v>-3.5999999999999997E-2</v>
      </c>
      <c r="D31" s="7"/>
    </row>
    <row r="32" spans="1:9" ht="15.75" x14ac:dyDescent="0.25">
      <c r="A32" s="33" t="s">
        <v>101</v>
      </c>
      <c r="B32" s="60">
        <v>-0.30199999999999999</v>
      </c>
      <c r="C32" s="60">
        <v>-6.3500000000000001E-2</v>
      </c>
      <c r="D32" s="7"/>
    </row>
    <row r="33" spans="1:3" ht="15.75" x14ac:dyDescent="0.25">
      <c r="A33" s="85"/>
      <c r="B33" s="90"/>
      <c r="C33" s="9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1a</vt:lpstr>
      <vt:lpstr>Figure 1b</vt:lpstr>
      <vt:lpstr>Figure 2</vt:lpstr>
      <vt:lpstr>Figure 3a</vt:lpstr>
      <vt:lpstr>Figure 3b</vt:lpstr>
      <vt:lpstr>Figure 4a</vt:lpstr>
      <vt:lpstr>Figure 4b</vt:lpstr>
      <vt:lpstr>Figure 5</vt:lpstr>
      <vt:lpstr>Figure 6</vt:lpstr>
      <vt:lpstr>Figure 7a</vt:lpstr>
      <vt:lpstr>Figure 7b</vt:lpstr>
      <vt:lpstr>Fixed-effect</vt:lpstr>
      <vt:lpstr>Counterfactual new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2017-07-31T13:30:39Z</dcterms:created>
  <dcterms:modified xsi:type="dcterms:W3CDTF">2017-11-30T20:40:55Z</dcterms:modified>
</cp:coreProperties>
</file>