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8-4 Financial fragility\Data download\"/>
    </mc:Choice>
  </mc:AlternateContent>
  <bookViews>
    <workbookView xWindow="0" yWindow="465" windowWidth="28800" windowHeight="12435"/>
  </bookViews>
  <sheets>
    <sheet name="Figure 1" sheetId="2" r:id="rId1"/>
    <sheet name="Figure 2" sheetId="5" r:id="rId2"/>
    <sheet name="Figure 3" sheetId="1" r:id="rId3"/>
    <sheet name="Figure 4" sheetId="3" r:id="rId4"/>
    <sheet name="Figure 5" sheetId="4" r:id="rId5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71" i="3" l="1"/>
  <c r="U71" i="3"/>
  <c r="V70" i="3"/>
  <c r="U70" i="3"/>
  <c r="T75" i="3"/>
  <c r="T39" i="3"/>
  <c r="W39" i="3"/>
  <c r="X30" i="3"/>
  <c r="T30" i="3"/>
  <c r="T17" i="3"/>
  <c r="U17" i="3"/>
  <c r="T76" i="3"/>
  <c r="V17" i="3"/>
  <c r="W17" i="3"/>
  <c r="V39" i="3"/>
  <c r="W30" i="3"/>
  <c r="V75" i="3"/>
  <c r="X17" i="3"/>
  <c r="U77" i="3"/>
  <c r="V30" i="3"/>
  <c r="U39" i="3"/>
  <c r="V77" i="3"/>
  <c r="U75" i="3"/>
  <c r="X39" i="3"/>
  <c r="T77" i="3"/>
  <c r="U30" i="3"/>
  <c r="V76" i="3"/>
  <c r="U76" i="3"/>
  <c r="AA116" i="2"/>
  <c r="Z116" i="2"/>
  <c r="AA115" i="2"/>
  <c r="Z115" i="2"/>
  <c r="Y114" i="2"/>
  <c r="X114" i="2"/>
  <c r="W114" i="2"/>
  <c r="V114" i="2"/>
  <c r="U114" i="2"/>
  <c r="T114" i="2"/>
  <c r="S114" i="2"/>
  <c r="R114" i="2"/>
  <c r="AA110" i="2"/>
  <c r="AA108" i="2"/>
  <c r="Z108" i="2"/>
  <c r="AA106" i="2"/>
  <c r="AA100" i="2"/>
  <c r="AA98" i="2"/>
  <c r="Z98" i="2"/>
  <c r="AA97" i="2"/>
  <c r="Z97" i="2"/>
  <c r="AA96" i="2"/>
  <c r="Z96" i="2"/>
  <c r="G39" i="2"/>
  <c r="Z114" i="2"/>
  <c r="AA114" i="2"/>
</calcChain>
</file>

<file path=xl/sharedStrings.xml><?xml version="1.0" encoding="utf-8"?>
<sst xmlns="http://schemas.openxmlformats.org/spreadsheetml/2006/main" count="90" uniqueCount="53">
  <si>
    <t>&gt;8</t>
  </si>
  <si>
    <t>65-74</t>
  </si>
  <si>
    <t>75+</t>
  </si>
  <si>
    <t>Housing</t>
  </si>
  <si>
    <t>Health care</t>
  </si>
  <si>
    <t>Food</t>
  </si>
  <si>
    <t>Clothing</t>
  </si>
  <si>
    <t>Transportation</t>
  </si>
  <si>
    <t>Entertainment</t>
  </si>
  <si>
    <t xml:space="preserve">Gifts </t>
  </si>
  <si>
    <t>Other</t>
  </si>
  <si>
    <t>non married</t>
  </si>
  <si>
    <t>basic</t>
  </si>
  <si>
    <t>MARRIED</t>
  </si>
  <si>
    <t>Medical care</t>
  </si>
  <si>
    <t>Gifts</t>
  </si>
  <si>
    <t>Lowest</t>
  </si>
  <si>
    <t>Middle</t>
  </si>
  <si>
    <t>Highest</t>
  </si>
  <si>
    <t>Single Households</t>
  </si>
  <si>
    <t>Married Households</t>
  </si>
  <si>
    <t>DECLINE</t>
  </si>
  <si>
    <t>FROM DB</t>
  </si>
  <si>
    <t>FROM WB</t>
  </si>
  <si>
    <t xml:space="preserve">Lowest </t>
  </si>
  <si>
    <t xml:space="preserve">Middle </t>
  </si>
  <si>
    <t xml:space="preserve">Highest </t>
  </si>
  <si>
    <t>Depression babies</t>
  </si>
  <si>
    <t>War babies</t>
  </si>
  <si>
    <t>Leading boomers</t>
  </si>
  <si>
    <t>Trailing boomers</t>
  </si>
  <si>
    <t>Gen-Xers</t>
  </si>
  <si>
    <t>Age</t>
  </si>
  <si>
    <t>25-34</t>
  </si>
  <si>
    <t>35-44</t>
  </si>
  <si>
    <t>45-54</t>
  </si>
  <si>
    <t>55-64</t>
  </si>
  <si>
    <t>18-24</t>
  </si>
  <si>
    <t>Percentage</t>
  </si>
  <si>
    <r>
      <t xml:space="preserve">Figure 1. </t>
    </r>
    <r>
      <rPr>
        <i/>
        <sz val="12"/>
        <color theme="1"/>
        <rFont val="Times New Roman"/>
        <family val="1"/>
      </rPr>
      <t>Allocation of Spending for Typical Households, Ages 65-74 and 75+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</si>
  <si>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Butrica, Goldwyn, and Johnson (2005).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</si>
  <si>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</si>
  <si>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Percentage of Families Making an “Extraordinary” Medical Payment Within a Year by Age, 2013-2015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</si>
  <si>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JP Morgan Chase &amp; Co. Institute (2017).</t>
    </r>
  </si>
  <si>
    <r>
      <t xml:space="preserve">Figure 3. </t>
    </r>
    <r>
      <rPr>
        <i/>
        <sz val="12"/>
        <color theme="1"/>
        <rFont val="Times New Roman"/>
        <family val="1"/>
      </rPr>
      <t>Percentage of Households Ages 65 and Over Experiencing Hardship, by Family Income Relative to the Poverty Line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</si>
  <si>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Adapted from Levy (2009).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</si>
  <si>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Author’s calculations based on Butrica, Smith, and Iams (2012).</t>
    </r>
  </si>
  <si>
    <r>
      <t xml:space="preserve">Figure 4. </t>
    </r>
    <r>
      <rPr>
        <i/>
        <sz val="12"/>
        <color theme="1"/>
        <rFont val="Times New Roman"/>
        <family val="1"/>
      </rPr>
      <t>Potential Share of Retirement Income from Financial Assets at Age 67 by Cohort and Income Quintile</t>
    </r>
  </si>
  <si>
    <t>Note: The figure shows the average allocation of spending for the 45th-55th percentile of per-capita household spending.</t>
  </si>
  <si>
    <t>Note: An “extraordinary” medical payment is at least $400, more than 1 percent of annual income, and more than two standard deviations above the family’s normal monthly mean expense on health care.</t>
  </si>
  <si>
    <t>Note: Retirement income excludes income from work and imputed rent. Per capita family income, used to sort households into quintiles, includes such income. See endnote 13.</t>
  </si>
  <si>
    <t>Note: In this case, “retirement income” includes income from work and imputed rent as complete data on individual income components were unavailable. Households are sorted into quintiles based on per-capita family income.</t>
  </si>
  <si>
    <r>
      <t xml:space="preserve">Figure 5. </t>
    </r>
    <r>
      <rPr>
        <i/>
        <sz val="12"/>
        <color theme="1"/>
        <rFont val="Times New Roman"/>
        <family val="1"/>
      </rPr>
      <t>Projected Percentage Decline in Replacement Rates at Age 67 for Boomers and Gen-Xers Relative to Recent Retirees, by Income Quintile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</si>
</sst>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9" fontId="3" fillId="0" borderId="0" xfId="1" applyFont="1" applyAlignment="1">
      <alignment horizontal="center"/>
    </xf>
    <xf numFmtId="9" fontId="3" fillId="0" borderId="0" xfId="1" applyFont="1" applyAlignment="1">
      <alignment horizontal="right"/>
    </xf>
    <xf numFmtId="9" fontId="3" fillId="0" borderId="0" xfId="1" applyFont="1"/>
    <xf numFmtId="0" fontId="3" fillId="0" borderId="0" xfId="0" quotePrefix="1" applyFont="1" applyAlignment="1">
      <alignment horizontal="center"/>
    </xf>
    <xf numFmtId="9" fontId="3" fillId="0" borderId="0" xfId="1" quotePrefix="1" applyFont="1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0" fillId="0" borderId="0" xfId="0" quotePrefix="1"/>
    <xf numFmtId="9" fontId="3" fillId="0" borderId="0" xfId="1" applyFont="1" applyAlignment="1"/>
    <xf numFmtId="9" fontId="3" fillId="0" borderId="0" xfId="0" applyNumberFormat="1" applyFont="1" applyAlignment="1">
      <alignment horizontal="center"/>
    </xf>
    <xf numFmtId="165" fontId="0" fillId="0" borderId="0" xfId="0" applyNumberFormat="1"/>
    <xf numFmtId="1" fontId="3" fillId="0" borderId="0" xfId="0" applyNumberFormat="1" applyFont="1" applyAlignment="1">
      <alignment horizontal="center"/>
    </xf>
    <xf numFmtId="9" fontId="0" fillId="0" borderId="0" xfId="0" applyNumberFormat="1"/>
    <xf numFmtId="0" fontId="5" fillId="0" borderId="0" xfId="0" applyFont="1"/>
    <xf numFmtId="0" fontId="3" fillId="0" borderId="0" xfId="0" applyFont="1" applyAlignment="1"/>
    <xf numFmtId="9" fontId="4" fillId="0" borderId="0" xfId="1" applyFont="1"/>
    <xf numFmtId="9" fontId="4" fillId="0" borderId="0" xfId="1" applyFont="1" applyAlignment="1">
      <alignment horizontal="center"/>
    </xf>
    <xf numFmtId="9" fontId="4" fillId="0" borderId="0" xfId="1" applyFont="1" applyAlignment="1">
      <alignment horizontal="right"/>
    </xf>
    <xf numFmtId="0" fontId="6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9" fontId="6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9" fontId="0" fillId="0" borderId="0" xfId="1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9" fontId="0" fillId="0" borderId="0" xfId="1" applyFont="1" applyAlignment="1">
      <alignment horizontal="center"/>
    </xf>
    <xf numFmtId="9" fontId="2" fillId="0" borderId="2" xfId="1" applyFont="1" applyBorder="1" applyAlignment="1">
      <alignment horizontal="center"/>
    </xf>
    <xf numFmtId="9" fontId="2" fillId="0" borderId="3" xfId="1" applyFont="1" applyBorder="1" applyAlignment="1">
      <alignment horizontal="center"/>
    </xf>
    <xf numFmtId="0" fontId="0" fillId="0" borderId="0" xfId="0" applyFont="1"/>
    <xf numFmtId="0" fontId="6" fillId="0" borderId="0" xfId="0" applyFont="1" applyBorder="1"/>
    <xf numFmtId="9" fontId="6" fillId="0" borderId="0" xfId="1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Fill="1" applyBorder="1"/>
    <xf numFmtId="0" fontId="3" fillId="0" borderId="0" xfId="0" applyFont="1" applyAlignment="1">
      <alignment horizontal="center"/>
    </xf>
    <xf numFmtId="9" fontId="3" fillId="0" borderId="0" xfId="1" applyFont="1" applyAlignment="1">
      <alignment horizontal="center"/>
    </xf>
    <xf numFmtId="0" fontId="6" fillId="0" borderId="4" xfId="0" applyFont="1" applyBorder="1"/>
    <xf numFmtId="0" fontId="6" fillId="0" borderId="4" xfId="0" quotePrefix="1" applyFont="1" applyBorder="1" applyAlignment="1">
      <alignment horizontal="center"/>
    </xf>
    <xf numFmtId="0" fontId="6" fillId="0" borderId="5" xfId="0" applyFont="1" applyBorder="1"/>
    <xf numFmtId="9" fontId="6" fillId="0" borderId="5" xfId="0" applyNumberFormat="1" applyFont="1" applyBorder="1" applyAlignment="1">
      <alignment horizontal="center"/>
    </xf>
    <xf numFmtId="0" fontId="9" fillId="0" borderId="0" xfId="0" applyFont="1"/>
    <xf numFmtId="2" fontId="6" fillId="0" borderId="0" xfId="0" applyNumberFormat="1" applyFont="1"/>
    <xf numFmtId="2" fontId="6" fillId="0" borderId="0" xfId="1" applyNumberFormat="1" applyFont="1" applyAlignment="1">
      <alignment horizontal="center"/>
    </xf>
    <xf numFmtId="0" fontId="6" fillId="0" borderId="4" xfId="0" applyFont="1" applyBorder="1" applyAlignment="1">
      <alignment horizontal="center"/>
    </xf>
    <xf numFmtId="2" fontId="6" fillId="0" borderId="5" xfId="1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/>
    <xf numFmtId="0" fontId="6" fillId="0" borderId="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4" xfId="0" applyFont="1" applyBorder="1" applyAlignment="1">
      <alignment horizontal="center" wrapText="1"/>
    </xf>
    <xf numFmtId="9" fontId="6" fillId="0" borderId="5" xfId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/>
    </xf>
    <xf numFmtId="9" fontId="6" fillId="0" borderId="0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9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136482939633"/>
          <c:y val="2.7777777777777801E-2"/>
          <c:w val="0.822071959755031"/>
          <c:h val="0.682971191101112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'Figure 1'!$H$27</c:f>
              <c:strCache>
                <c:ptCount val="1"/>
                <c:pt idx="0">
                  <c:v>Housing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1'!$I$26:$J$26</c:f>
              <c:strCache>
                <c:ptCount val="2"/>
                <c:pt idx="0">
                  <c:v>75+</c:v>
                </c:pt>
                <c:pt idx="1">
                  <c:v>65-74</c:v>
                </c:pt>
              </c:strCache>
            </c:strRef>
          </c:cat>
          <c:val>
            <c:numRef>
              <c:f>'Figure 1'!$I$27:$J$27</c:f>
              <c:numCache>
                <c:formatCode>0%</c:formatCode>
                <c:ptCount val="2"/>
                <c:pt idx="0">
                  <c:v>0.32</c:v>
                </c:pt>
                <c:pt idx="1">
                  <c:v>0.32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33-4D1E-B24F-92A028CA320F}"/>
            </c:ext>
          </c:extLst>
        </c:ser>
        <c:ser>
          <c:idx val="1"/>
          <c:order val="1"/>
          <c:tx>
            <c:strRef>
              <c:f>'Figure 1'!$H$28</c:f>
              <c:strCache>
                <c:ptCount val="1"/>
                <c:pt idx="0">
                  <c:v>Health care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1'!$I$26:$J$26</c:f>
              <c:strCache>
                <c:ptCount val="2"/>
                <c:pt idx="0">
                  <c:v>75+</c:v>
                </c:pt>
                <c:pt idx="1">
                  <c:v>65-74</c:v>
                </c:pt>
              </c:strCache>
            </c:strRef>
          </c:cat>
          <c:val>
            <c:numRef>
              <c:f>'Figure 1'!$I$28:$J$28</c:f>
              <c:numCache>
                <c:formatCode>0%</c:formatCode>
                <c:ptCount val="2"/>
                <c:pt idx="0">
                  <c:v>0.2</c:v>
                </c:pt>
                <c:pt idx="1">
                  <c:v>0.16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33-4D1E-B24F-92A028CA320F}"/>
            </c:ext>
          </c:extLst>
        </c:ser>
        <c:ser>
          <c:idx val="2"/>
          <c:order val="2"/>
          <c:tx>
            <c:strRef>
              <c:f>'Figure 1'!$H$29</c:f>
              <c:strCache>
                <c:ptCount val="1"/>
                <c:pt idx="0">
                  <c:v>Food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1'!$I$26:$J$26</c:f>
              <c:strCache>
                <c:ptCount val="2"/>
                <c:pt idx="0">
                  <c:v>75+</c:v>
                </c:pt>
                <c:pt idx="1">
                  <c:v>65-74</c:v>
                </c:pt>
              </c:strCache>
            </c:strRef>
          </c:cat>
          <c:val>
            <c:numRef>
              <c:f>'Figure 1'!$I$29:$J$29</c:f>
              <c:numCache>
                <c:formatCode>0%</c:formatCode>
                <c:ptCount val="2"/>
                <c:pt idx="0">
                  <c:v>0.13</c:v>
                </c:pt>
                <c:pt idx="1">
                  <c:v>0.14000000000000001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633-4D1E-B24F-92A028CA320F}"/>
            </c:ext>
          </c:extLst>
        </c:ser>
        <c:ser>
          <c:idx val="3"/>
          <c:order val="3"/>
          <c:tx>
            <c:strRef>
              <c:f>'Figure 1'!$H$30</c:f>
              <c:strCache>
                <c:ptCount val="1"/>
                <c:pt idx="0">
                  <c:v>Clothing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0185067526416E-16"/>
                  <c:y val="0.1388888888888890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4C-479C-9C31-6855D8C9CD8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11111111111099E-2"/>
                  <c:y val="-0.1349205307669870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4C-479C-9C31-6855D8C9CD8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1'!$I$26:$J$26</c:f>
              <c:strCache>
                <c:ptCount val="2"/>
                <c:pt idx="0">
                  <c:v>75+</c:v>
                </c:pt>
                <c:pt idx="1">
                  <c:v>65-74</c:v>
                </c:pt>
              </c:strCache>
            </c:strRef>
          </c:cat>
          <c:val>
            <c:numRef>
              <c:f>'Figure 1'!$I$30:$J$30</c:f>
              <c:numCache>
                <c:formatCode>0%</c:formatCode>
                <c:ptCount val="2"/>
                <c:pt idx="0">
                  <c:v>0.02</c:v>
                </c:pt>
                <c:pt idx="1">
                  <c:v>0.03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633-4D1E-B24F-92A028CA320F}"/>
            </c:ext>
          </c:extLst>
        </c:ser>
        <c:ser>
          <c:idx val="4"/>
          <c:order val="4"/>
          <c:tx>
            <c:strRef>
              <c:f>'Figure 1'!$H$31</c:f>
              <c:strCache>
                <c:ptCount val="1"/>
                <c:pt idx="0">
                  <c:v>Transportation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1'!$I$26:$J$26</c:f>
              <c:strCache>
                <c:ptCount val="2"/>
                <c:pt idx="0">
                  <c:v>75+</c:v>
                </c:pt>
                <c:pt idx="1">
                  <c:v>65-74</c:v>
                </c:pt>
              </c:strCache>
            </c:strRef>
          </c:cat>
          <c:val>
            <c:numRef>
              <c:f>'Figure 1'!$I$31:$J$31</c:f>
              <c:numCache>
                <c:formatCode>0%</c:formatCode>
                <c:ptCount val="2"/>
                <c:pt idx="0">
                  <c:v>0.12</c:v>
                </c:pt>
                <c:pt idx="1">
                  <c:v>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633-4D1E-B24F-92A028CA320F}"/>
            </c:ext>
          </c:extLst>
        </c:ser>
        <c:ser>
          <c:idx val="5"/>
          <c:order val="5"/>
          <c:tx>
            <c:strRef>
              <c:f>'Figure 1'!$H$32</c:f>
              <c:strCache>
                <c:ptCount val="1"/>
                <c:pt idx="0">
                  <c:v>Entertainment</c:v>
                </c:pt>
              </c:strCache>
            </c:strRef>
          </c:tx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8.3230849788092399E-3"/>
                  <c:y val="0.1388888888888890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4C-479C-9C31-6855D8C9CD8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744345367907699E-3"/>
                  <c:y val="-0.13425925925925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4C-479C-9C31-6855D8C9CD8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1'!$I$26:$J$26</c:f>
              <c:strCache>
                <c:ptCount val="2"/>
                <c:pt idx="0">
                  <c:v>75+</c:v>
                </c:pt>
                <c:pt idx="1">
                  <c:v>65-74</c:v>
                </c:pt>
              </c:strCache>
            </c:strRef>
          </c:cat>
          <c:val>
            <c:numRef>
              <c:f>'Figure 1'!$I$32:$J$32</c:f>
              <c:numCache>
                <c:formatCode>0%</c:formatCode>
                <c:ptCount val="2"/>
                <c:pt idx="0">
                  <c:v>0.08</c:v>
                </c:pt>
                <c:pt idx="1">
                  <c:v>0.13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33-4D1E-B24F-92A028CA320F}"/>
            </c:ext>
          </c:extLst>
        </c:ser>
        <c:ser>
          <c:idx val="6"/>
          <c:order val="6"/>
          <c:tx>
            <c:strRef>
              <c:f>'Figure 1'!$H$33</c:f>
              <c:strCache>
                <c:ptCount val="1"/>
                <c:pt idx="0">
                  <c:v>Gifts </c:v>
                </c:pt>
              </c:strCache>
            </c:strRef>
          </c:tx>
          <c:spPr>
            <a:pattFill prst="wdDn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7722482211589398E-3"/>
                  <c:y val="0.1388888888888890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4C-479C-9C31-6855D8C9CD8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3230849788092399E-3"/>
                  <c:y val="-0.13425925925925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4C-479C-9C31-6855D8C9CD8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1'!$I$26:$J$26</c:f>
              <c:strCache>
                <c:ptCount val="2"/>
                <c:pt idx="0">
                  <c:v>75+</c:v>
                </c:pt>
                <c:pt idx="1">
                  <c:v>65-74</c:v>
                </c:pt>
              </c:strCache>
            </c:strRef>
          </c:cat>
          <c:val>
            <c:numRef>
              <c:f>'Figure 1'!$I$33:$J$33</c:f>
              <c:numCache>
                <c:formatCode>0%</c:formatCode>
                <c:ptCount val="2"/>
                <c:pt idx="0">
                  <c:v>0.09</c:v>
                </c:pt>
                <c:pt idx="1">
                  <c:v>0.06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633-4D1E-B24F-92A028CA320F}"/>
            </c:ext>
          </c:extLst>
        </c:ser>
        <c:ser>
          <c:idx val="7"/>
          <c:order val="7"/>
          <c:tx>
            <c:strRef>
              <c:f>'Figure 1'!$H$34</c:f>
              <c:strCache>
                <c:ptCount val="1"/>
                <c:pt idx="0">
                  <c:v>Other</c:v>
                </c:pt>
              </c:strCache>
            </c:strRef>
          </c:tx>
          <c:spPr>
            <a:pattFill prst="wdDnDiag">
              <a:fgClr>
                <a:schemeClr val="bg1">
                  <a:lumMod val="95000"/>
                </a:schemeClr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4.1655730533683303E-3"/>
                  <c:y val="0.1395501603966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9405074365704297E-2"/>
                      <c:h val="6.8518518518518506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5.5263304852850841E-3"/>
                  <c:y val="-0.1352510623672040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149438766962642E-2"/>
                      <c:h val="7.5264654418197727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1'!$I$26:$J$26</c:f>
              <c:strCache>
                <c:ptCount val="2"/>
                <c:pt idx="0">
                  <c:v>75+</c:v>
                </c:pt>
                <c:pt idx="1">
                  <c:v>65-74</c:v>
                </c:pt>
              </c:strCache>
            </c:strRef>
          </c:cat>
          <c:val>
            <c:numRef>
              <c:f>'Figure 1'!$I$34:$J$34</c:f>
              <c:numCache>
                <c:formatCode>0%</c:formatCode>
                <c:ptCount val="2"/>
                <c:pt idx="0">
                  <c:v>0.05</c:v>
                </c:pt>
                <c:pt idx="1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633-4D1E-B24F-92A028CA32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7895504"/>
        <c:axId val="177896064"/>
      </c:barChart>
      <c:catAx>
        <c:axId val="177895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175"/>
        </c:spPr>
        <c:crossAx val="177896064"/>
        <c:crosses val="autoZero"/>
        <c:auto val="1"/>
        <c:lblAlgn val="ctr"/>
        <c:lblOffset val="100"/>
        <c:noMultiLvlLbl val="0"/>
      </c:catAx>
      <c:valAx>
        <c:axId val="177896064"/>
        <c:scaling>
          <c:orientation val="minMax"/>
        </c:scaling>
        <c:delete val="0"/>
        <c:axPos val="b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177895504"/>
        <c:crosses val="autoZero"/>
        <c:crossBetween val="between"/>
        <c:majorUnit val="0.25"/>
      </c:valAx>
      <c:spPr>
        <a:ln w="3175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208599988831182"/>
          <c:y val="0.82968660167479069"/>
          <c:w val="0.80690545596694041"/>
          <c:h val="0.15423197100362457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8092738407699"/>
          <c:y val="2.8561429821272299E-2"/>
          <c:w val="0.89891907261592296"/>
          <c:h val="0.8777149731283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2'!$A$26:$A$32</c:f>
              <c:strCache>
                <c:ptCount val="7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75+</c:v>
                </c:pt>
              </c:strCache>
            </c:strRef>
          </c:cat>
          <c:val>
            <c:numRef>
              <c:f>'Figure 2'!$B$26:$B$32</c:f>
              <c:numCache>
                <c:formatCode>0.00</c:formatCode>
                <c:ptCount val="7"/>
                <c:pt idx="0">
                  <c:v>0.09</c:v>
                </c:pt>
                <c:pt idx="1">
                  <c:v>0.12</c:v>
                </c:pt>
                <c:pt idx="2">
                  <c:v>0.14000000000000001</c:v>
                </c:pt>
                <c:pt idx="3">
                  <c:v>0.16</c:v>
                </c:pt>
                <c:pt idx="4">
                  <c:v>0.18</c:v>
                </c:pt>
                <c:pt idx="5">
                  <c:v>0.21</c:v>
                </c:pt>
                <c:pt idx="6">
                  <c:v>0.23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2E-4F93-80E1-A8C793675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26048"/>
        <c:axId val="239819840"/>
      </c:barChart>
      <c:catAx>
        <c:axId val="4902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9819840"/>
        <c:crosses val="autoZero"/>
        <c:auto val="1"/>
        <c:lblAlgn val="ctr"/>
        <c:lblOffset val="100"/>
        <c:noMultiLvlLbl val="0"/>
      </c:catAx>
      <c:valAx>
        <c:axId val="239819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902604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97110486092501E-2"/>
          <c:y val="2.63692038495188E-2"/>
          <c:w val="0.94746189220905996"/>
          <c:h val="0.8029724409448819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strRef>
              <c:f>'Figure 3'!$A$24:$A$32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&gt;8</c:v>
                </c:pt>
              </c:strCache>
            </c:strRef>
          </c:cat>
          <c:val>
            <c:numRef>
              <c:f>'Figure 3'!$B$24:$B$32</c:f>
              <c:numCache>
                <c:formatCode>General</c:formatCode>
                <c:ptCount val="9"/>
                <c:pt idx="0">
                  <c:v>0.25</c:v>
                </c:pt>
                <c:pt idx="1">
                  <c:v>0.11</c:v>
                </c:pt>
                <c:pt idx="2">
                  <c:v>0.08</c:v>
                </c:pt>
                <c:pt idx="3">
                  <c:v>0.06</c:v>
                </c:pt>
                <c:pt idx="4">
                  <c:v>0.04</c:v>
                </c:pt>
                <c:pt idx="5">
                  <c:v>0.05</c:v>
                </c:pt>
                <c:pt idx="6">
                  <c:v>3.5000000000000003E-2</c:v>
                </c:pt>
                <c:pt idx="7">
                  <c:v>0.06</c:v>
                </c:pt>
                <c:pt idx="8">
                  <c:v>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77C-466D-9FB4-C3F2D1C13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822080"/>
        <c:axId val="239822640"/>
      </c:lineChart>
      <c:catAx>
        <c:axId val="239822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Family income/poverty</a:t>
                </a:r>
              </a:p>
            </c:rich>
          </c:tx>
          <c:layout>
            <c:manualLayout>
              <c:xMode val="edge"/>
              <c:yMode val="edge"/>
              <c:x val="0.38248600174978098"/>
              <c:y val="0.932198787651543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9822640"/>
        <c:crosses val="autoZero"/>
        <c:auto val="1"/>
        <c:lblAlgn val="ctr"/>
        <c:lblOffset val="100"/>
        <c:noMultiLvlLbl val="0"/>
      </c:catAx>
      <c:valAx>
        <c:axId val="239822640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982208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95E-2"/>
          <c:y val="4.2242219722534703E-2"/>
          <c:w val="0.90637489063867005"/>
          <c:h val="0.810910823647044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4'!$B$26</c:f>
              <c:strCache>
                <c:ptCount val="1"/>
                <c:pt idx="0">
                  <c:v>Depression babies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77777777777779E-3"/>
                  <c:y val="7.34564429446319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C51-4C32-95C8-02C3BED8C0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8888888888889E-2"/>
                  <c:y val="3.17460317460316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C51-4C32-95C8-02C3BED8C0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1111111111112E-2"/>
                  <c:y val="1.1111111111111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C51-4C32-95C8-02C3BED8C0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4'!$A$27:$A$29</c:f>
              <c:strCache>
                <c:ptCount val="3"/>
                <c:pt idx="0">
                  <c:v>Lowest </c:v>
                </c:pt>
                <c:pt idx="1">
                  <c:v>Middle </c:v>
                </c:pt>
                <c:pt idx="2">
                  <c:v>Highest </c:v>
                </c:pt>
              </c:strCache>
            </c:strRef>
          </c:cat>
          <c:val>
            <c:numRef>
              <c:f>'Figure 4'!$B$27:$B$29</c:f>
              <c:numCache>
                <c:formatCode>0%</c:formatCode>
                <c:ptCount val="3"/>
                <c:pt idx="0">
                  <c:v>0.14285714285714285</c:v>
                </c:pt>
                <c:pt idx="1">
                  <c:v>0.27272727272727271</c:v>
                </c:pt>
                <c:pt idx="2">
                  <c:v>0.73333333333333328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51-4C32-95C8-02C3BED8C096}"/>
            </c:ext>
          </c:extLst>
        </c:ser>
        <c:ser>
          <c:idx val="1"/>
          <c:order val="1"/>
          <c:tx>
            <c:strRef>
              <c:f>'Figure 4'!$C$26</c:f>
              <c:strCache>
                <c:ptCount val="1"/>
                <c:pt idx="0">
                  <c:v>War babies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4'!$A$27:$A$29</c:f>
              <c:strCache>
                <c:ptCount val="3"/>
                <c:pt idx="0">
                  <c:v>Lowest </c:v>
                </c:pt>
                <c:pt idx="1">
                  <c:v>Middle </c:v>
                </c:pt>
                <c:pt idx="2">
                  <c:v>Highest </c:v>
                </c:pt>
              </c:strCache>
            </c:strRef>
          </c:cat>
          <c:val>
            <c:numRef>
              <c:f>'Figure 4'!$C$27:$C$29</c:f>
              <c:numCache>
                <c:formatCode>0%</c:formatCode>
                <c:ptCount val="3"/>
                <c:pt idx="0">
                  <c:v>0.1111111111111111</c:v>
                </c:pt>
                <c:pt idx="1">
                  <c:v>0.25</c:v>
                </c:pt>
                <c:pt idx="2">
                  <c:v>0.75206611570247939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51-4C32-95C8-02C3BED8C096}"/>
            </c:ext>
          </c:extLst>
        </c:ser>
        <c:ser>
          <c:idx val="2"/>
          <c:order val="2"/>
          <c:tx>
            <c:strRef>
              <c:f>'Figure 4'!$D$26</c:f>
              <c:strCache>
                <c:ptCount val="1"/>
                <c:pt idx="0">
                  <c:v>Leading boomers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4'!$A$27:$A$29</c:f>
              <c:strCache>
                <c:ptCount val="3"/>
                <c:pt idx="0">
                  <c:v>Lowest </c:v>
                </c:pt>
                <c:pt idx="1">
                  <c:v>Middle </c:v>
                </c:pt>
                <c:pt idx="2">
                  <c:v>Highest </c:v>
                </c:pt>
              </c:strCache>
            </c:strRef>
          </c:cat>
          <c:val>
            <c:numRef>
              <c:f>'Figure 4'!$D$27:$D$29</c:f>
              <c:numCache>
                <c:formatCode>0%</c:formatCode>
                <c:ptCount val="3"/>
                <c:pt idx="0">
                  <c:v>0.1</c:v>
                </c:pt>
                <c:pt idx="1">
                  <c:v>0.34482758620689657</c:v>
                </c:pt>
                <c:pt idx="2">
                  <c:v>0.77611940298507465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51-4C32-95C8-02C3BED8C096}"/>
            </c:ext>
          </c:extLst>
        </c:ser>
        <c:ser>
          <c:idx val="3"/>
          <c:order val="3"/>
          <c:tx>
            <c:strRef>
              <c:f>'Figure 4'!$E$26</c:f>
              <c:strCache>
                <c:ptCount val="1"/>
                <c:pt idx="0">
                  <c:v>Trailing boomers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4'!$A$27:$A$29</c:f>
              <c:strCache>
                <c:ptCount val="3"/>
                <c:pt idx="0">
                  <c:v>Lowest </c:v>
                </c:pt>
                <c:pt idx="1">
                  <c:v>Middle </c:v>
                </c:pt>
                <c:pt idx="2">
                  <c:v>Highest </c:v>
                </c:pt>
              </c:strCache>
            </c:strRef>
          </c:cat>
          <c:val>
            <c:numRef>
              <c:f>'Figure 4'!$E$27:$E$29</c:f>
              <c:numCache>
                <c:formatCode>0%</c:formatCode>
                <c:ptCount val="3"/>
                <c:pt idx="0">
                  <c:v>0.18181818181818182</c:v>
                </c:pt>
                <c:pt idx="1">
                  <c:v>0.4</c:v>
                </c:pt>
                <c:pt idx="2">
                  <c:v>0.85474860335195535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C51-4C32-95C8-02C3BED8C096}"/>
            </c:ext>
          </c:extLst>
        </c:ser>
        <c:ser>
          <c:idx val="4"/>
          <c:order val="4"/>
          <c:tx>
            <c:strRef>
              <c:f>'Figure 4'!$F$26</c:f>
              <c:strCache>
                <c:ptCount val="1"/>
                <c:pt idx="0">
                  <c:v>Gen-Xers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7777777777777801E-3"/>
                  <c:y val="7.14285714285706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C51-4C32-95C8-02C3BED8C0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7777777777777801E-3"/>
                  <c:y val="1.1111111111111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C51-4C32-95C8-02C3BED8C0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185067526416E-16"/>
                  <c:y val="3.16866641669790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C51-4C32-95C8-02C3BED8C0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4'!$A$27:$A$29</c:f>
              <c:strCache>
                <c:ptCount val="3"/>
                <c:pt idx="0">
                  <c:v>Lowest </c:v>
                </c:pt>
                <c:pt idx="1">
                  <c:v>Middle </c:v>
                </c:pt>
                <c:pt idx="2">
                  <c:v>Highest </c:v>
                </c:pt>
              </c:strCache>
            </c:strRef>
          </c:cat>
          <c:val>
            <c:numRef>
              <c:f>'Figure 4'!$F$27:$F$29</c:f>
              <c:numCache>
                <c:formatCode>0%</c:formatCode>
                <c:ptCount val="3"/>
                <c:pt idx="0">
                  <c:v>0.27272727272727271</c:v>
                </c:pt>
                <c:pt idx="1">
                  <c:v>0.41935483870967744</c:v>
                </c:pt>
                <c:pt idx="2">
                  <c:v>0.85786802030456855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51-4C32-95C8-02C3BED8C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916000"/>
        <c:axId val="246916560"/>
      </c:barChart>
      <c:catAx>
        <c:axId val="24691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Income quintile</a:t>
                </a:r>
              </a:p>
            </c:rich>
          </c:tx>
          <c:layout>
            <c:manualLayout>
              <c:xMode val="edge"/>
              <c:yMode val="edge"/>
              <c:x val="0.431541557305337"/>
              <c:y val="0.93220066241719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3175"/>
        </c:spPr>
        <c:crossAx val="246916560"/>
        <c:crosses val="autoZero"/>
        <c:auto val="1"/>
        <c:lblAlgn val="ctr"/>
        <c:lblOffset val="100"/>
        <c:noMultiLvlLbl val="0"/>
      </c:catAx>
      <c:valAx>
        <c:axId val="246916560"/>
        <c:scaling>
          <c:orientation val="minMax"/>
          <c:max val="1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246916000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13251881014873099"/>
          <c:y val="7.4410698662667196E-2"/>
          <c:w val="0.30637007874015743"/>
          <c:h val="0.2755755530558680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2244094488189"/>
          <c:y val="0.168125234345707"/>
          <c:w val="0.89527755905511808"/>
          <c:h val="0.8033133358330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5'!$A$27</c:f>
              <c:strCache>
                <c:ptCount val="1"/>
                <c:pt idx="0">
                  <c:v>Leading boomers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8888888888889E-2"/>
                  <c:y val="1.19050743657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3333333333333801E-3"/>
                  <c:y val="1.19050743657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C4A-4CF8-9348-FCB48EA6F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88888888888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5'!$B$26:$D$26</c:f>
              <c:strCache>
                <c:ptCount val="3"/>
                <c:pt idx="0">
                  <c:v>Lowest</c:v>
                </c:pt>
                <c:pt idx="1">
                  <c:v>Middle</c:v>
                </c:pt>
                <c:pt idx="2">
                  <c:v>Highest</c:v>
                </c:pt>
              </c:strCache>
            </c:strRef>
          </c:cat>
          <c:val>
            <c:numRef>
              <c:f>'Figure 5'!$B$27:$D$27</c:f>
              <c:numCache>
                <c:formatCode>0%</c:formatCode>
                <c:ptCount val="3"/>
                <c:pt idx="0">
                  <c:v>-4.8000000000000001E-2</c:v>
                </c:pt>
                <c:pt idx="1">
                  <c:v>-5.2999999999999999E-2</c:v>
                </c:pt>
                <c:pt idx="2">
                  <c:v>-0.16400000000000001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4A-4CF8-9348-FCB48EA6F54D}"/>
            </c:ext>
          </c:extLst>
        </c:ser>
        <c:ser>
          <c:idx val="1"/>
          <c:order val="1"/>
          <c:tx>
            <c:strRef>
              <c:f>'Figure 5'!$A$28</c:f>
              <c:strCache>
                <c:ptCount val="1"/>
                <c:pt idx="0">
                  <c:v>Trailing boomers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801E-3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3333333333334408E-3"/>
                  <c:y val="7.93682039745038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C4A-4CF8-9348-FCB48EA6F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8888888888889E-2"/>
                  <c:y val="-1.1904449443819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5'!$B$26:$D$26</c:f>
              <c:strCache>
                <c:ptCount val="3"/>
                <c:pt idx="0">
                  <c:v>Lowest</c:v>
                </c:pt>
                <c:pt idx="1">
                  <c:v>Middle</c:v>
                </c:pt>
                <c:pt idx="2">
                  <c:v>Highest</c:v>
                </c:pt>
              </c:strCache>
            </c:strRef>
          </c:cat>
          <c:val>
            <c:numRef>
              <c:f>'Figure 5'!$B$28:$D$28</c:f>
              <c:numCache>
                <c:formatCode>0%</c:formatCode>
                <c:ptCount val="3"/>
                <c:pt idx="0">
                  <c:v>-4.8000000000000001E-2</c:v>
                </c:pt>
                <c:pt idx="1">
                  <c:v>-7.5999999999999998E-2</c:v>
                </c:pt>
                <c:pt idx="2">
                  <c:v>-0.18099999999999999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4A-4CF8-9348-FCB48EA6F54D}"/>
            </c:ext>
          </c:extLst>
        </c:ser>
        <c:ser>
          <c:idx val="2"/>
          <c:order val="2"/>
          <c:tx>
            <c:strRef>
              <c:f>'Figure 5'!$A$29</c:f>
              <c:strCache>
                <c:ptCount val="1"/>
                <c:pt idx="0">
                  <c:v>Gen-Xers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5'!$B$26:$D$26</c:f>
              <c:strCache>
                <c:ptCount val="3"/>
                <c:pt idx="0">
                  <c:v>Lowest</c:v>
                </c:pt>
                <c:pt idx="1">
                  <c:v>Middle</c:v>
                </c:pt>
                <c:pt idx="2">
                  <c:v>Highest</c:v>
                </c:pt>
              </c:strCache>
            </c:strRef>
          </c:cat>
          <c:val>
            <c:numRef>
              <c:f>'Figure 5'!$B$29:$D$29</c:f>
              <c:numCache>
                <c:formatCode>0%</c:formatCode>
                <c:ptCount val="3"/>
                <c:pt idx="0">
                  <c:v>-6.3E-2</c:v>
                </c:pt>
                <c:pt idx="1">
                  <c:v>-8.7999999999999995E-2</c:v>
                </c:pt>
                <c:pt idx="2">
                  <c:v>-0.21299999999999999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4A-4CF8-9348-FCB48EA6F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50135248"/>
        <c:axId val="250135808"/>
      </c:barChart>
      <c:catAx>
        <c:axId val="250135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Income quintile</a:t>
                </a:r>
              </a:p>
            </c:rich>
          </c:tx>
          <c:layout>
            <c:manualLayout>
              <c:xMode val="edge"/>
              <c:yMode val="edge"/>
              <c:x val="0.416673665791776"/>
              <c:y val="2.145981752280970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high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50135808"/>
        <c:crosses val="autoZero"/>
        <c:auto val="1"/>
        <c:lblAlgn val="ctr"/>
        <c:lblOffset val="0"/>
        <c:noMultiLvlLbl val="0"/>
      </c:catAx>
      <c:valAx>
        <c:axId val="2501358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5013524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28156167979"/>
          <c:y val="0.74280089988751397"/>
          <c:w val="0.30881321084864399"/>
          <c:h val="0.185770528683914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85</xdr:row>
      <xdr:rowOff>38100</xdr:rowOff>
    </xdr:from>
    <xdr:to>
      <xdr:col>14</xdr:col>
      <xdr:colOff>216961</xdr:colOff>
      <xdr:row>114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68650"/>
          <a:ext cx="9456211" cy="5495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41274</xdr:colOff>
      <xdr:row>2</xdr:row>
      <xdr:rowOff>57149</xdr:rowOff>
    </xdr:from>
    <xdr:to>
      <xdr:col>13</xdr:col>
      <xdr:colOff>641349</xdr:colOff>
      <xdr:row>19</xdr:row>
      <xdr:rowOff>19049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209547</xdr:colOff>
      <xdr:row>2</xdr:row>
      <xdr:rowOff>117475</xdr:rowOff>
    </xdr:from>
    <xdr:to>
      <xdr:col>11</xdr:col>
      <xdr:colOff>95250</xdr:colOff>
      <xdr:row>4</xdr:row>
      <xdr:rowOff>5779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5362572" y="508000"/>
          <a:ext cx="1657353" cy="2693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Basic needs, 77%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0.64104</cdr:x>
      <cdr:y>0.08958</cdr:y>
    </cdr:from>
    <cdr:to>
      <cdr:x>0.64104</cdr:x>
      <cdr:y>0.12827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2930835" y="286692"/>
          <a:ext cx="0" cy="12382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0.93044</cdr:x>
      <cdr:y>0.09155</cdr:y>
    </cdr:from>
    <cdr:to>
      <cdr:x>0.93044</cdr:x>
      <cdr:y>0.13024</cdr:y>
    </cdr:to>
    <cdr:cxnSp macro="">
      <cdr:nvCxnSpPr>
        <cdr:cNvPr id="6" name="Straight Connector 5"/>
        <cdr:cNvCxnSpPr/>
      </cdr:nvCxnSpPr>
      <cdr:spPr>
        <a:xfrm xmlns:a="http://schemas.openxmlformats.org/drawingml/2006/main">
          <a:off x="4253972" y="292997"/>
          <a:ext cx="0" cy="12382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0.92794</cdr:x>
      <cdr:y>0.60905</cdr:y>
    </cdr:from>
    <cdr:to>
      <cdr:x>0.92794</cdr:x>
      <cdr:y>0.64774</cdr:y>
    </cdr:to>
    <cdr:cxnSp macro="">
      <cdr:nvCxnSpPr>
        <cdr:cNvPr id="7" name="Straight Connector 6"/>
        <cdr:cNvCxnSpPr/>
      </cdr:nvCxnSpPr>
      <cdr:spPr>
        <a:xfrm xmlns:a="http://schemas.openxmlformats.org/drawingml/2006/main">
          <a:off x="4242557" y="1949216"/>
          <a:ext cx="0" cy="12382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0.65773</cdr:x>
      <cdr:y>0.60906</cdr:y>
    </cdr:from>
    <cdr:to>
      <cdr:x>0.65773</cdr:x>
      <cdr:y>0.64775</cdr:y>
    </cdr:to>
    <cdr:cxnSp macro="">
      <cdr:nvCxnSpPr>
        <cdr:cNvPr id="8" name="Straight Connector 7"/>
        <cdr:cNvCxnSpPr/>
      </cdr:nvCxnSpPr>
      <cdr:spPr>
        <a:xfrm xmlns:a="http://schemas.openxmlformats.org/drawingml/2006/main">
          <a:off x="3007157" y="1949248"/>
          <a:ext cx="0" cy="12382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0.80827</cdr:x>
      <cdr:y>0.09099</cdr:y>
    </cdr:from>
    <cdr:to>
      <cdr:x>0.80827</cdr:x>
      <cdr:y>0.12968</cdr:y>
    </cdr:to>
    <cdr:cxnSp macro="">
      <cdr:nvCxnSpPr>
        <cdr:cNvPr id="11" name="Straight Connector 10"/>
        <cdr:cNvCxnSpPr/>
      </cdr:nvCxnSpPr>
      <cdr:spPr>
        <a:xfrm xmlns:a="http://schemas.openxmlformats.org/drawingml/2006/main">
          <a:off x="3695410" y="291204"/>
          <a:ext cx="0" cy="12382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0.88317</cdr:x>
      <cdr:y>0.08998</cdr:y>
    </cdr:from>
    <cdr:to>
      <cdr:x>0.88317</cdr:x>
      <cdr:y>0.12867</cdr:y>
    </cdr:to>
    <cdr:cxnSp macro="">
      <cdr:nvCxnSpPr>
        <cdr:cNvPr id="12" name="Straight Connector 11"/>
        <cdr:cNvCxnSpPr/>
      </cdr:nvCxnSpPr>
      <cdr:spPr>
        <a:xfrm xmlns:a="http://schemas.openxmlformats.org/drawingml/2006/main">
          <a:off x="4037853" y="287972"/>
          <a:ext cx="0" cy="12382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0.86691</cdr:x>
      <cdr:y>0.60903</cdr:y>
    </cdr:from>
    <cdr:to>
      <cdr:x>0.86691</cdr:x>
      <cdr:y>0.64772</cdr:y>
    </cdr:to>
    <cdr:cxnSp macro="">
      <cdr:nvCxnSpPr>
        <cdr:cNvPr id="13" name="Straight Connector 12"/>
        <cdr:cNvCxnSpPr/>
      </cdr:nvCxnSpPr>
      <cdr:spPr>
        <a:xfrm xmlns:a="http://schemas.openxmlformats.org/drawingml/2006/main">
          <a:off x="3963528" y="1949152"/>
          <a:ext cx="0" cy="12382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0.79539</cdr:x>
      <cdr:y>0.6108</cdr:y>
    </cdr:from>
    <cdr:to>
      <cdr:x>0.79539</cdr:x>
      <cdr:y>0.64949</cdr:y>
    </cdr:to>
    <cdr:cxnSp macro="">
      <cdr:nvCxnSpPr>
        <cdr:cNvPr id="14" name="Straight Connector 13"/>
        <cdr:cNvCxnSpPr/>
      </cdr:nvCxnSpPr>
      <cdr:spPr>
        <a:xfrm xmlns:a="http://schemas.openxmlformats.org/drawingml/2006/main">
          <a:off x="3636538" y="1954817"/>
          <a:ext cx="0" cy="12382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0.12431</cdr:x>
      <cdr:y>0.08036</cdr:y>
    </cdr:from>
    <cdr:to>
      <cdr:x>0.74514</cdr:x>
      <cdr:y>0.12401</cdr:y>
    </cdr:to>
    <cdr:sp macro="" textlink="">
      <cdr:nvSpPr>
        <cdr:cNvPr id="15" name="Left Brace 14"/>
        <cdr:cNvSpPr/>
      </cdr:nvSpPr>
      <cdr:spPr>
        <a:xfrm xmlns:a="http://schemas.openxmlformats.org/drawingml/2006/main" rot="5400000">
          <a:off x="1917709" y="-1092205"/>
          <a:ext cx="139703" cy="2838469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0.25026</cdr:x>
      <cdr:y>0.31647</cdr:y>
    </cdr:from>
    <cdr:to>
      <cdr:x>0.62713</cdr:x>
      <cdr:y>0.40062</cdr:y>
    </cdr:to>
    <cdr:sp macro="" textlink="">
      <cdr:nvSpPr>
        <cdr:cNvPr id="1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196" y="1012835"/>
          <a:ext cx="1723033" cy="269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Basic needs, 79% </a:t>
          </a:r>
        </a:p>
      </cdr:txBody>
    </cdr:sp>
  </cdr:relSizeAnchor>
  <cdr:relSizeAnchor xmlns:cdr="http://schemas.openxmlformats.org/drawingml/2006/chartDrawing">
    <cdr:from>
      <cdr:x>0.12639</cdr:x>
      <cdr:y>0.41369</cdr:y>
    </cdr:from>
    <cdr:to>
      <cdr:x>0.75347</cdr:x>
      <cdr:y>0.46727</cdr:y>
    </cdr:to>
    <cdr:sp macro="" textlink="">
      <cdr:nvSpPr>
        <cdr:cNvPr id="17" name="Left Brace 16"/>
        <cdr:cNvSpPr/>
      </cdr:nvSpPr>
      <cdr:spPr>
        <a:xfrm xmlns:a="http://schemas.openxmlformats.org/drawingml/2006/main" rot="5400000">
          <a:off x="1925632" y="-23804"/>
          <a:ext cx="171465" cy="2867029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</xdr:rowOff>
    </xdr:from>
    <xdr:to>
      <xdr:col>7</xdr:col>
      <xdr:colOff>295275</xdr:colOff>
      <xdr:row>18</xdr:row>
      <xdr:rowOff>23812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185736</xdr:rowOff>
    </xdr:from>
    <xdr:to>
      <xdr:col>7</xdr:col>
      <xdr:colOff>438150</xdr:colOff>
      <xdr:row>17</xdr:row>
      <xdr:rowOff>185736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171449</xdr:rowOff>
    </xdr:from>
    <xdr:to>
      <xdr:col>4</xdr:col>
      <xdr:colOff>361950</xdr:colOff>
      <xdr:row>18</xdr:row>
      <xdr:rowOff>133349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</xdr:row>
      <xdr:rowOff>171450</xdr:rowOff>
    </xdr:from>
    <xdr:to>
      <xdr:col>6</xdr:col>
      <xdr:colOff>433387</xdr:colOff>
      <xdr:row>18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D116"/>
  <sheetViews>
    <sheetView tabSelected="1" topLeftCell="H1" workbookViewId="0">
      <selection activeCell="H1" sqref="H1"/>
    </sheetView>
  </sheetViews>
  <sheetFormatPr defaultColWidth="8.85546875" defaultRowHeight="15" x14ac:dyDescent="0.25"/>
  <cols>
    <col min="8" max="8" width="15.28515625" customWidth="1"/>
    <col min="13" max="13" width="8.85546875" style="2"/>
    <col min="14" max="14" width="13.42578125" style="2" customWidth="1"/>
    <col min="15" max="16" width="10.140625" style="3" bestFit="1" customWidth="1"/>
    <col min="17" max="17" width="8.85546875" style="3"/>
    <col min="18" max="19" width="11" style="4" bestFit="1" customWidth="1"/>
    <col min="20" max="20" width="9.28515625" style="5" bestFit="1" customWidth="1"/>
    <col min="21" max="22" width="9.28515625" style="6" bestFit="1" customWidth="1"/>
    <col min="23" max="26" width="9.28515625" style="6" customWidth="1"/>
    <col min="27" max="27" width="9.28515625" style="6" bestFit="1" customWidth="1"/>
  </cols>
  <sheetData>
    <row r="1" spans="8:30" ht="15.75" x14ac:dyDescent="0.25">
      <c r="H1" s="22" t="s">
        <v>39</v>
      </c>
    </row>
    <row r="2" spans="8:30" x14ac:dyDescent="0.25">
      <c r="H2" s="23"/>
    </row>
    <row r="3" spans="8:30" x14ac:dyDescent="0.25">
      <c r="H3" s="24"/>
    </row>
    <row r="4" spans="8:30" x14ac:dyDescent="0.25">
      <c r="H4" s="25"/>
    </row>
    <row r="5" spans="8:30" x14ac:dyDescent="0.25">
      <c r="H5" s="24"/>
      <c r="O5" s="67"/>
      <c r="P5" s="67"/>
      <c r="R5" s="68"/>
      <c r="S5" s="68"/>
    </row>
    <row r="6" spans="8:30" x14ac:dyDescent="0.25">
      <c r="H6" s="25"/>
      <c r="O6" s="7"/>
      <c r="P6" s="7"/>
      <c r="R6" s="8"/>
      <c r="S6" s="8"/>
    </row>
    <row r="7" spans="8:30" x14ac:dyDescent="0.25">
      <c r="N7" s="9"/>
      <c r="O7" s="10"/>
      <c r="P7" s="10"/>
    </row>
    <row r="8" spans="8:30" x14ac:dyDescent="0.25">
      <c r="N8" s="9"/>
      <c r="O8" s="10"/>
      <c r="P8" s="10"/>
    </row>
    <row r="9" spans="8:30" x14ac:dyDescent="0.25">
      <c r="N9" s="9"/>
      <c r="O9" s="10"/>
      <c r="P9" s="10"/>
      <c r="AD9" s="11"/>
    </row>
    <row r="10" spans="8:30" x14ac:dyDescent="0.25">
      <c r="N10" s="9"/>
      <c r="O10" s="10"/>
      <c r="P10" s="10"/>
    </row>
    <row r="11" spans="8:30" x14ac:dyDescent="0.25">
      <c r="N11" s="9"/>
      <c r="O11" s="4"/>
      <c r="P11" s="4"/>
    </row>
    <row r="12" spans="8:30" x14ac:dyDescent="0.25">
      <c r="N12" s="9"/>
      <c r="O12" s="4"/>
      <c r="P12" s="4"/>
    </row>
    <row r="13" spans="8:30" x14ac:dyDescent="0.25">
      <c r="N13" s="9"/>
      <c r="O13" s="4"/>
      <c r="P13" s="4"/>
    </row>
    <row r="21" spans="8:29" x14ac:dyDescent="0.25">
      <c r="H21" s="17" t="s">
        <v>48</v>
      </c>
    </row>
    <row r="22" spans="8:29" x14ac:dyDescent="0.25">
      <c r="H22" s="17" t="s">
        <v>40</v>
      </c>
      <c r="O22" s="41"/>
      <c r="P22" s="41"/>
      <c r="Q22" s="41"/>
      <c r="R22" s="42"/>
      <c r="S22" s="42"/>
    </row>
    <row r="23" spans="8:29" x14ac:dyDescent="0.25">
      <c r="H23" s="47" t="s">
        <v>41</v>
      </c>
      <c r="O23" s="41"/>
      <c r="P23" s="41"/>
      <c r="Q23" s="41"/>
      <c r="R23" s="42"/>
      <c r="S23" s="42"/>
    </row>
    <row r="24" spans="8:29" x14ac:dyDescent="0.25">
      <c r="S24" s="12"/>
    </row>
    <row r="25" spans="8:29" ht="15.75" x14ac:dyDescent="0.25">
      <c r="H25" s="22"/>
      <c r="I25" s="22"/>
      <c r="J25" s="22"/>
      <c r="O25" s="69"/>
      <c r="P25" s="69"/>
      <c r="R25" s="68"/>
      <c r="S25" s="68"/>
    </row>
    <row r="26" spans="8:29" ht="15.75" x14ac:dyDescent="0.25">
      <c r="H26" s="43"/>
      <c r="I26" s="44" t="s">
        <v>2</v>
      </c>
      <c r="J26" s="44" t="s">
        <v>1</v>
      </c>
      <c r="R26" s="8"/>
      <c r="S26" s="8"/>
    </row>
    <row r="27" spans="8:29" ht="15.75" x14ac:dyDescent="0.25">
      <c r="H27" s="22" t="s">
        <v>3</v>
      </c>
      <c r="I27" s="26">
        <v>0.32</v>
      </c>
      <c r="J27" s="26">
        <v>0.32</v>
      </c>
      <c r="AC27" s="14"/>
    </row>
    <row r="28" spans="8:29" ht="15.75" x14ac:dyDescent="0.25">
      <c r="H28" s="22" t="s">
        <v>4</v>
      </c>
      <c r="I28" s="26">
        <v>0.2</v>
      </c>
      <c r="J28" s="26">
        <v>0.16</v>
      </c>
      <c r="AC28" s="14"/>
    </row>
    <row r="29" spans="8:29" ht="15.75" x14ac:dyDescent="0.25">
      <c r="H29" s="22" t="s">
        <v>5</v>
      </c>
      <c r="I29" s="26">
        <v>0.13</v>
      </c>
      <c r="J29" s="26">
        <v>0.14000000000000001</v>
      </c>
      <c r="AC29" s="14"/>
    </row>
    <row r="30" spans="8:29" ht="15.75" x14ac:dyDescent="0.25">
      <c r="H30" s="22" t="s">
        <v>6</v>
      </c>
      <c r="I30" s="26">
        <v>0.02</v>
      </c>
      <c r="J30" s="26">
        <v>0.03</v>
      </c>
      <c r="AC30" s="14"/>
    </row>
    <row r="31" spans="8:29" ht="15.75" x14ac:dyDescent="0.25">
      <c r="H31" s="22" t="s">
        <v>7</v>
      </c>
      <c r="I31" s="26">
        <v>0.12</v>
      </c>
      <c r="J31" s="26">
        <v>0.12</v>
      </c>
      <c r="AC31" s="14"/>
    </row>
    <row r="32" spans="8:29" ht="15.75" x14ac:dyDescent="0.25">
      <c r="H32" s="22" t="s">
        <v>8</v>
      </c>
      <c r="I32" s="26">
        <v>0.08</v>
      </c>
      <c r="J32" s="26">
        <v>0.13</v>
      </c>
      <c r="AC32" s="14"/>
    </row>
    <row r="33" spans="3:29" ht="15.75" x14ac:dyDescent="0.25">
      <c r="H33" s="22" t="s">
        <v>9</v>
      </c>
      <c r="I33" s="26">
        <v>0.09</v>
      </c>
      <c r="J33" s="26">
        <v>0.06</v>
      </c>
      <c r="AC33" s="14"/>
    </row>
    <row r="34" spans="3:29" ht="15.75" x14ac:dyDescent="0.25">
      <c r="H34" s="45" t="s">
        <v>10</v>
      </c>
      <c r="I34" s="46">
        <v>0.05</v>
      </c>
      <c r="J34" s="46">
        <v>0.04</v>
      </c>
      <c r="AC34" s="14"/>
    </row>
    <row r="35" spans="3:29" x14ac:dyDescent="0.25">
      <c r="O35" s="13"/>
      <c r="P35" s="13"/>
      <c r="AC35" s="14"/>
    </row>
    <row r="36" spans="3:29" x14ac:dyDescent="0.25">
      <c r="O36" s="15"/>
      <c r="P36" s="15"/>
    </row>
    <row r="37" spans="3:29" x14ac:dyDescent="0.25">
      <c r="D37" s="70" t="s">
        <v>11</v>
      </c>
      <c r="E37" s="70"/>
      <c r="G37" t="s">
        <v>12</v>
      </c>
      <c r="O37" s="15"/>
      <c r="P37" s="15"/>
    </row>
    <row r="38" spans="3:29" x14ac:dyDescent="0.25">
      <c r="C38" s="2"/>
      <c r="D38" s="7" t="s">
        <v>1</v>
      </c>
      <c r="E38" s="7" t="s">
        <v>2</v>
      </c>
      <c r="O38" s="15"/>
      <c r="P38" s="15"/>
    </row>
    <row r="39" spans="3:29" x14ac:dyDescent="0.25">
      <c r="C39" s="2" t="s">
        <v>3</v>
      </c>
      <c r="D39" s="13">
        <v>0.36</v>
      </c>
      <c r="E39" s="13">
        <v>0.41</v>
      </c>
      <c r="G39" s="16">
        <f>SUM(D39:D43)</f>
        <v>0.8</v>
      </c>
      <c r="H39" s="16"/>
      <c r="J39" s="16"/>
      <c r="K39" s="16"/>
      <c r="O39" s="15"/>
      <c r="P39" s="15"/>
    </row>
    <row r="40" spans="3:29" x14ac:dyDescent="0.25">
      <c r="C40" s="2" t="s">
        <v>4</v>
      </c>
      <c r="D40" s="13">
        <v>0.14000000000000001</v>
      </c>
      <c r="E40" s="13">
        <v>0.18</v>
      </c>
      <c r="O40" s="15"/>
      <c r="P40" s="15"/>
    </row>
    <row r="41" spans="3:29" x14ac:dyDescent="0.25">
      <c r="C41" s="2" t="s">
        <v>5</v>
      </c>
      <c r="D41" s="13">
        <v>0.17</v>
      </c>
      <c r="E41" s="13">
        <v>0.13</v>
      </c>
      <c r="O41" s="15"/>
      <c r="P41" s="15"/>
    </row>
    <row r="42" spans="3:29" x14ac:dyDescent="0.25">
      <c r="C42" s="2" t="s">
        <v>6</v>
      </c>
      <c r="D42" s="13">
        <v>0.03</v>
      </c>
      <c r="E42" s="13">
        <v>0.03</v>
      </c>
      <c r="O42" s="15"/>
      <c r="P42" s="15"/>
    </row>
    <row r="43" spans="3:29" x14ac:dyDescent="0.25">
      <c r="C43" s="2" t="s">
        <v>7</v>
      </c>
      <c r="D43" s="13">
        <v>0.1</v>
      </c>
      <c r="E43" s="13">
        <v>0.09</v>
      </c>
      <c r="O43" s="15"/>
      <c r="P43" s="15"/>
    </row>
    <row r="44" spans="3:29" x14ac:dyDescent="0.25">
      <c r="C44" s="2" t="s">
        <v>8</v>
      </c>
      <c r="D44" s="13">
        <v>0.1</v>
      </c>
      <c r="E44" s="13">
        <v>0.06</v>
      </c>
    </row>
    <row r="45" spans="3:29" x14ac:dyDescent="0.25">
      <c r="C45" s="2" t="s">
        <v>9</v>
      </c>
      <c r="D45" s="13">
        <v>7.0000000000000007E-2</v>
      </c>
      <c r="E45" s="13">
        <v>0.08</v>
      </c>
      <c r="N45" s="17"/>
    </row>
    <row r="46" spans="3:29" x14ac:dyDescent="0.25">
      <c r="C46" s="2" t="s">
        <v>10</v>
      </c>
      <c r="D46" s="13">
        <v>0.03</v>
      </c>
      <c r="E46" s="13">
        <v>0.02</v>
      </c>
    </row>
    <row r="47" spans="3:29" x14ac:dyDescent="0.25">
      <c r="D47" s="16"/>
      <c r="E47" s="16"/>
    </row>
    <row r="85" spans="17:27" x14ac:dyDescent="0.25">
      <c r="R85" s="2"/>
    </row>
    <row r="86" spans="17:27" x14ac:dyDescent="0.25">
      <c r="R86" s="2"/>
    </row>
    <row r="87" spans="17:27" x14ac:dyDescent="0.25">
      <c r="R87" s="2"/>
    </row>
    <row r="88" spans="17:27" x14ac:dyDescent="0.25">
      <c r="R88" s="2"/>
    </row>
    <row r="89" spans="17:27" x14ac:dyDescent="0.25">
      <c r="R89" s="2"/>
    </row>
    <row r="90" spans="17:27" x14ac:dyDescent="0.25">
      <c r="R90" s="2"/>
    </row>
    <row r="91" spans="17:27" x14ac:dyDescent="0.25">
      <c r="R91" s="2"/>
    </row>
    <row r="94" spans="17:27" x14ac:dyDescent="0.25">
      <c r="Q94" s="3" t="s">
        <v>13</v>
      </c>
    </row>
    <row r="95" spans="17:27" x14ac:dyDescent="0.25">
      <c r="R95" s="18" t="s">
        <v>3</v>
      </c>
      <c r="S95" s="12" t="s">
        <v>14</v>
      </c>
      <c r="T95" s="12" t="s">
        <v>5</v>
      </c>
      <c r="U95" s="12" t="s">
        <v>6</v>
      </c>
      <c r="V95" s="12" t="s">
        <v>7</v>
      </c>
      <c r="W95" s="12" t="s">
        <v>8</v>
      </c>
      <c r="X95" s="12" t="s">
        <v>15</v>
      </c>
      <c r="Y95" s="12" t="s">
        <v>10</v>
      </c>
    </row>
    <row r="96" spans="17:27" x14ac:dyDescent="0.25">
      <c r="Q96" s="3" t="s">
        <v>16</v>
      </c>
      <c r="R96" s="4">
        <v>0.33</v>
      </c>
      <c r="S96" s="4">
        <v>0.22</v>
      </c>
      <c r="T96" s="5">
        <v>0.13</v>
      </c>
      <c r="U96" s="6">
        <v>0.01</v>
      </c>
      <c r="V96" s="6">
        <v>0.1</v>
      </c>
      <c r="W96" s="6">
        <v>0.08</v>
      </c>
      <c r="X96" s="6">
        <v>0.05</v>
      </c>
      <c r="Y96" s="6">
        <v>0.08</v>
      </c>
      <c r="Z96" s="19">
        <f>SUM(R96:Y96)</f>
        <v>1</v>
      </c>
      <c r="AA96" s="6">
        <f>SUM(R96:V96)</f>
        <v>0.79</v>
      </c>
    </row>
    <row r="97" spans="17:27" x14ac:dyDescent="0.25">
      <c r="Q97" s="3" t="s">
        <v>17</v>
      </c>
      <c r="R97" s="20">
        <v>0.26</v>
      </c>
      <c r="S97" s="20">
        <v>0.23</v>
      </c>
      <c r="T97" s="21">
        <v>0.13</v>
      </c>
      <c r="U97" s="19">
        <v>0.03</v>
      </c>
      <c r="V97" s="19">
        <v>0.12</v>
      </c>
      <c r="W97" s="19">
        <v>0.14000000000000001</v>
      </c>
      <c r="X97" s="19">
        <v>0.08</v>
      </c>
      <c r="Y97" s="19">
        <v>0.01</v>
      </c>
      <c r="Z97" s="19">
        <f>SUM(R97:Y97)</f>
        <v>1</v>
      </c>
      <c r="AA97" s="19">
        <f>SUM(R97:V97)</f>
        <v>0.77</v>
      </c>
    </row>
    <row r="98" spans="17:27" x14ac:dyDescent="0.25">
      <c r="Q98" s="3" t="s">
        <v>18</v>
      </c>
      <c r="R98" s="4">
        <v>0.37</v>
      </c>
      <c r="S98" s="4">
        <v>0.14000000000000001</v>
      </c>
      <c r="T98" s="5">
        <v>0.09</v>
      </c>
      <c r="U98" s="6">
        <v>0.02</v>
      </c>
      <c r="V98" s="6">
        <v>0.1</v>
      </c>
      <c r="W98" s="6">
        <v>0.13</v>
      </c>
      <c r="X98" s="6">
        <v>0.12</v>
      </c>
      <c r="Y98" s="6">
        <v>0.03</v>
      </c>
      <c r="Z98" s="19">
        <f>SUM(R98:Y98)</f>
        <v>1</v>
      </c>
      <c r="AA98" s="19">
        <f>SUM(R98:V98)</f>
        <v>0.72</v>
      </c>
    </row>
    <row r="100" spans="17:27" x14ac:dyDescent="0.25">
      <c r="R100" s="4">
        <v>0.37</v>
      </c>
      <c r="S100" s="4">
        <v>0.14000000000000001</v>
      </c>
      <c r="T100" s="5">
        <v>0.09</v>
      </c>
      <c r="U100" s="6">
        <v>0.02</v>
      </c>
      <c r="V100" s="6">
        <v>0.1</v>
      </c>
      <c r="AA100" s="6">
        <f>SUM(R100:V100)</f>
        <v>0.72</v>
      </c>
    </row>
    <row r="106" spans="17:27" x14ac:dyDescent="0.25">
      <c r="R106" s="4">
        <v>0.4</v>
      </c>
      <c r="S106" s="4">
        <v>0.14000000000000001</v>
      </c>
      <c r="T106" s="5">
        <v>0.2</v>
      </c>
      <c r="U106" s="6">
        <v>0.05</v>
      </c>
      <c r="V106" s="6">
        <v>0.09</v>
      </c>
      <c r="AA106" s="6">
        <f>SUM(R106:V106)</f>
        <v>0.88</v>
      </c>
    </row>
    <row r="108" spans="17:27" x14ac:dyDescent="0.25">
      <c r="R108" s="4">
        <v>0.41</v>
      </c>
      <c r="S108" s="4">
        <v>0.13</v>
      </c>
      <c r="T108" s="5">
        <v>0.11</v>
      </c>
      <c r="U108" s="6">
        <v>0.03</v>
      </c>
      <c r="V108" s="6">
        <v>0.12</v>
      </c>
      <c r="W108" s="6">
        <v>0.08</v>
      </c>
      <c r="X108" s="6">
        <v>0.1</v>
      </c>
      <c r="Y108" s="6">
        <v>0.02</v>
      </c>
      <c r="Z108" s="19">
        <f>SUM(R108:Y108)</f>
        <v>1</v>
      </c>
      <c r="AA108" s="6">
        <f>SUM(R108:V108)</f>
        <v>0.8</v>
      </c>
    </row>
    <row r="110" spans="17:27" x14ac:dyDescent="0.25">
      <c r="R110" s="4">
        <v>0.42</v>
      </c>
      <c r="S110" s="4">
        <v>0.08</v>
      </c>
      <c r="T110" s="5">
        <v>0.11</v>
      </c>
      <c r="U110" s="6">
        <v>0.02</v>
      </c>
      <c r="V110" s="6">
        <v>0.06</v>
      </c>
      <c r="AA110" s="6">
        <f>SUM(R110:V110)</f>
        <v>0.69</v>
      </c>
    </row>
    <row r="113" spans="17:27" x14ac:dyDescent="0.25">
      <c r="R113" s="18" t="s">
        <v>3</v>
      </c>
      <c r="S113" s="12" t="s">
        <v>14</v>
      </c>
      <c r="T113" s="12" t="s">
        <v>5</v>
      </c>
      <c r="U113" s="12" t="s">
        <v>6</v>
      </c>
      <c r="V113" s="12" t="s">
        <v>7</v>
      </c>
      <c r="W113" s="12" t="s">
        <v>8</v>
      </c>
      <c r="X113" s="12" t="s">
        <v>15</v>
      </c>
      <c r="Y113" s="12" t="s">
        <v>10</v>
      </c>
    </row>
    <row r="114" spans="17:27" x14ac:dyDescent="0.25">
      <c r="Q114" s="3" t="s">
        <v>19</v>
      </c>
      <c r="R114" s="4">
        <f>+R108</f>
        <v>0.41</v>
      </c>
      <c r="S114" s="4">
        <f t="shared" ref="S114:Y114" si="0">+S108</f>
        <v>0.13</v>
      </c>
      <c r="T114" s="4">
        <f t="shared" si="0"/>
        <v>0.11</v>
      </c>
      <c r="U114" s="4">
        <f t="shared" si="0"/>
        <v>0.03</v>
      </c>
      <c r="V114" s="4">
        <f t="shared" si="0"/>
        <v>0.12</v>
      </c>
      <c r="W114" s="4">
        <f t="shared" si="0"/>
        <v>0.08</v>
      </c>
      <c r="X114" s="4">
        <f t="shared" si="0"/>
        <v>0.1</v>
      </c>
      <c r="Y114" s="4">
        <f t="shared" si="0"/>
        <v>0.02</v>
      </c>
      <c r="Z114" s="19">
        <f>SUM(R114:Y114)</f>
        <v>1</v>
      </c>
      <c r="AA114" s="6">
        <f>SUM(R114:V114)</f>
        <v>0.8</v>
      </c>
    </row>
    <row r="115" spans="17:27" x14ac:dyDescent="0.25">
      <c r="Q115" s="3" t="s">
        <v>20</v>
      </c>
      <c r="R115" s="20">
        <v>0.26</v>
      </c>
      <c r="S115" s="20">
        <v>0.23</v>
      </c>
      <c r="T115" s="21">
        <v>0.13</v>
      </c>
      <c r="U115" s="19">
        <v>0.03</v>
      </c>
      <c r="V115" s="19">
        <v>0.12</v>
      </c>
      <c r="W115" s="19">
        <v>0.14000000000000001</v>
      </c>
      <c r="X115" s="19">
        <v>0.08</v>
      </c>
      <c r="Y115" s="19">
        <v>0.01</v>
      </c>
      <c r="Z115" s="19">
        <f>SUM(R115:Y115)</f>
        <v>1</v>
      </c>
      <c r="AA115" s="19">
        <f>SUM(R115:V115)</f>
        <v>0.77</v>
      </c>
    </row>
    <row r="116" spans="17:27" x14ac:dyDescent="0.25">
      <c r="R116" s="4">
        <v>0.42</v>
      </c>
      <c r="S116" s="4">
        <v>0.08</v>
      </c>
      <c r="T116" s="5">
        <v>0.11</v>
      </c>
      <c r="U116" s="6">
        <v>0.02</v>
      </c>
      <c r="V116" s="6">
        <v>0.06</v>
      </c>
      <c r="W116" s="6">
        <v>0.1</v>
      </c>
      <c r="X116" s="6">
        <v>0.18</v>
      </c>
      <c r="Y116" s="6">
        <v>0.03</v>
      </c>
      <c r="Z116" s="19">
        <f>SUM(R116:Y116)</f>
        <v>1</v>
      </c>
      <c r="AA116" s="19">
        <f>SUM(R116:V116)</f>
        <v>0.69</v>
      </c>
    </row>
  </sheetData>
  <mergeCells count="5">
    <mergeCell ref="O5:P5"/>
    <mergeCell ref="R5:S5"/>
    <mergeCell ref="O25:P25"/>
    <mergeCell ref="R25:S25"/>
    <mergeCell ref="D37:E37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/>
  </sheetViews>
  <sheetFormatPr defaultColWidth="8.85546875" defaultRowHeight="15.75" x14ac:dyDescent="0.25"/>
  <cols>
    <col min="1" max="1" width="8.85546875" style="22"/>
    <col min="2" max="2" width="11" style="39" customWidth="1"/>
    <col min="3" max="16384" width="8.85546875" style="22"/>
  </cols>
  <sheetData>
    <row r="1" spans="1:3" x14ac:dyDescent="0.25">
      <c r="A1" s="22" t="s">
        <v>42</v>
      </c>
    </row>
    <row r="12" spans="1:3" x14ac:dyDescent="0.25">
      <c r="C12" s="48"/>
    </row>
    <row r="20" spans="1:2" x14ac:dyDescent="0.25">
      <c r="A20" s="17" t="s">
        <v>49</v>
      </c>
    </row>
    <row r="21" spans="1:2" x14ac:dyDescent="0.25">
      <c r="A21" s="17" t="s">
        <v>43</v>
      </c>
    </row>
    <row r="22" spans="1:2" x14ac:dyDescent="0.25">
      <c r="A22" s="47" t="s">
        <v>41</v>
      </c>
    </row>
    <row r="25" spans="1:2" x14ac:dyDescent="0.25">
      <c r="A25" s="43" t="s">
        <v>32</v>
      </c>
      <c r="B25" s="50" t="s">
        <v>38</v>
      </c>
    </row>
    <row r="26" spans="1:2" x14ac:dyDescent="0.25">
      <c r="A26" s="22" t="s">
        <v>37</v>
      </c>
      <c r="B26" s="49">
        <v>0.09</v>
      </c>
    </row>
    <row r="27" spans="1:2" x14ac:dyDescent="0.25">
      <c r="A27" s="22" t="s">
        <v>33</v>
      </c>
      <c r="B27" s="49">
        <v>0.12</v>
      </c>
    </row>
    <row r="28" spans="1:2" x14ac:dyDescent="0.25">
      <c r="A28" s="22" t="s">
        <v>34</v>
      </c>
      <c r="B28" s="49">
        <v>0.14000000000000001</v>
      </c>
    </row>
    <row r="29" spans="1:2" x14ac:dyDescent="0.25">
      <c r="A29" s="22" t="s">
        <v>35</v>
      </c>
      <c r="B29" s="49">
        <v>0.16</v>
      </c>
    </row>
    <row r="30" spans="1:2" x14ac:dyDescent="0.25">
      <c r="A30" s="22" t="s">
        <v>36</v>
      </c>
      <c r="B30" s="49">
        <v>0.18</v>
      </c>
    </row>
    <row r="31" spans="1:2" x14ac:dyDescent="0.25">
      <c r="A31" s="22" t="s">
        <v>1</v>
      </c>
      <c r="B31" s="49">
        <v>0.21</v>
      </c>
    </row>
    <row r="32" spans="1:2" x14ac:dyDescent="0.25">
      <c r="A32" s="45" t="s">
        <v>2</v>
      </c>
      <c r="B32" s="51">
        <v>0.23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/>
  </sheetViews>
  <sheetFormatPr defaultColWidth="8.85546875" defaultRowHeight="15.75" x14ac:dyDescent="0.25"/>
  <cols>
    <col min="1" max="1" width="8.85546875" style="52"/>
    <col min="2" max="16384" width="8.85546875" style="22"/>
  </cols>
  <sheetData>
    <row r="1" spans="1:1" x14ac:dyDescent="0.25">
      <c r="A1" s="52" t="s">
        <v>44</v>
      </c>
    </row>
    <row r="20" spans="1:2" x14ac:dyDescent="0.25">
      <c r="A20" s="57" t="s">
        <v>45</v>
      </c>
    </row>
    <row r="21" spans="1:2" x14ac:dyDescent="0.25">
      <c r="A21" s="47" t="s">
        <v>41</v>
      </c>
    </row>
    <row r="24" spans="1:2" x14ac:dyDescent="0.25">
      <c r="A24" s="53">
        <v>1</v>
      </c>
      <c r="B24" s="54">
        <v>0.25</v>
      </c>
    </row>
    <row r="25" spans="1:2" x14ac:dyDescent="0.25">
      <c r="A25" s="55">
        <v>2</v>
      </c>
      <c r="B25" s="36">
        <v>0.11</v>
      </c>
    </row>
    <row r="26" spans="1:2" x14ac:dyDescent="0.25">
      <c r="A26" s="55">
        <v>3</v>
      </c>
      <c r="B26" s="36">
        <v>0.08</v>
      </c>
    </row>
    <row r="27" spans="1:2" x14ac:dyDescent="0.25">
      <c r="A27" s="55">
        <v>4</v>
      </c>
      <c r="B27" s="36">
        <v>0.06</v>
      </c>
    </row>
    <row r="28" spans="1:2" x14ac:dyDescent="0.25">
      <c r="A28" s="55">
        <v>5</v>
      </c>
      <c r="B28" s="36">
        <v>0.04</v>
      </c>
    </row>
    <row r="29" spans="1:2" x14ac:dyDescent="0.25">
      <c r="A29" s="55">
        <v>6</v>
      </c>
      <c r="B29" s="36">
        <v>0.05</v>
      </c>
    </row>
    <row r="30" spans="1:2" x14ac:dyDescent="0.25">
      <c r="A30" s="55">
        <v>7</v>
      </c>
      <c r="B30" s="36">
        <v>3.5000000000000003E-2</v>
      </c>
    </row>
    <row r="31" spans="1:2" x14ac:dyDescent="0.25">
      <c r="A31" s="55">
        <v>8</v>
      </c>
      <c r="B31" s="36">
        <v>0.06</v>
      </c>
    </row>
    <row r="32" spans="1:2" x14ac:dyDescent="0.25">
      <c r="A32" s="56" t="s">
        <v>0</v>
      </c>
      <c r="B32" s="45">
        <v>0.04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0"/>
  <sheetViews>
    <sheetView workbookViewId="0"/>
  </sheetViews>
  <sheetFormatPr defaultColWidth="8.85546875" defaultRowHeight="15" x14ac:dyDescent="0.25"/>
  <cols>
    <col min="1" max="1" width="12.85546875" customWidth="1"/>
    <col min="2" max="2" width="17.140625" customWidth="1"/>
    <col min="3" max="3" width="14.7109375" customWidth="1"/>
    <col min="4" max="4" width="18.42578125" style="28" customWidth="1"/>
    <col min="5" max="5" width="18.140625" customWidth="1"/>
    <col min="6" max="6" width="19.85546875" customWidth="1"/>
    <col min="7" max="7" width="16.28515625" customWidth="1"/>
    <col min="8" max="12" width="11.7109375" style="27" customWidth="1"/>
    <col min="13" max="13" width="22.42578125" customWidth="1"/>
    <col min="14" max="18" width="11.7109375" customWidth="1"/>
    <col min="19" max="19" width="11.28515625" customWidth="1"/>
  </cols>
  <sheetData>
    <row r="1" spans="1:4" ht="15.75" x14ac:dyDescent="0.25">
      <c r="A1" s="38" t="s">
        <v>47</v>
      </c>
      <c r="D1" s="35"/>
    </row>
    <row r="2" spans="1:4" x14ac:dyDescent="0.25">
      <c r="A2" s="23"/>
      <c r="D2" s="35"/>
    </row>
    <row r="3" spans="1:4" x14ac:dyDescent="0.25">
      <c r="D3" s="35"/>
    </row>
    <row r="4" spans="1:4" x14ac:dyDescent="0.25">
      <c r="D4" s="35"/>
    </row>
    <row r="17" spans="1:24" x14ac:dyDescent="0.25">
      <c r="T17" s="16" t="e">
        <f>+#REF!+#REF!</f>
        <v>#REF!</v>
      </c>
      <c r="U17" s="16" t="e">
        <f>+#REF!+#REF!</f>
        <v>#REF!</v>
      </c>
      <c r="V17" s="16" t="e">
        <f>+#REF!+#REF!</f>
        <v>#REF!</v>
      </c>
      <c r="W17" s="16" t="e">
        <f>+#REF!+#REF!</f>
        <v>#REF!</v>
      </c>
      <c r="X17" s="16" t="e">
        <f>+#REF!+#REF!</f>
        <v>#REF!</v>
      </c>
    </row>
    <row r="21" spans="1:24" x14ac:dyDescent="0.25">
      <c r="A21" s="17" t="s">
        <v>50</v>
      </c>
    </row>
    <row r="22" spans="1:24" x14ac:dyDescent="0.25">
      <c r="A22" s="17" t="s">
        <v>46</v>
      </c>
    </row>
    <row r="23" spans="1:24" x14ac:dyDescent="0.25">
      <c r="A23" s="47" t="s">
        <v>41</v>
      </c>
    </row>
    <row r="24" spans="1:24" x14ac:dyDescent="0.25">
      <c r="A24" s="47"/>
    </row>
    <row r="26" spans="1:24" ht="15.75" x14ac:dyDescent="0.25">
      <c r="A26" s="43"/>
      <c r="B26" s="58" t="s">
        <v>27</v>
      </c>
      <c r="C26" s="58" t="s">
        <v>28</v>
      </c>
      <c r="D26" s="58" t="s">
        <v>29</v>
      </c>
      <c r="E26" s="58" t="s">
        <v>30</v>
      </c>
      <c r="F26" s="58" t="s">
        <v>31</v>
      </c>
    </row>
    <row r="27" spans="1:24" ht="15.75" x14ac:dyDescent="0.25">
      <c r="A27" s="36" t="s">
        <v>24</v>
      </c>
      <c r="B27" s="37">
        <v>0.14285714285714285</v>
      </c>
      <c r="C27" s="37">
        <v>0.1111111111111111</v>
      </c>
      <c r="D27" s="37">
        <v>0.1</v>
      </c>
      <c r="E27" s="37">
        <v>0.18181818181818182</v>
      </c>
      <c r="F27" s="37">
        <v>0.27272727272727271</v>
      </c>
    </row>
    <row r="28" spans="1:24" ht="15.75" x14ac:dyDescent="0.25">
      <c r="A28" s="36" t="s">
        <v>25</v>
      </c>
      <c r="B28" s="37">
        <v>0.27272727272727271</v>
      </c>
      <c r="C28" s="37">
        <v>0.25</v>
      </c>
      <c r="D28" s="37">
        <v>0.34482758620689657</v>
      </c>
      <c r="E28" s="37">
        <v>0.4</v>
      </c>
      <c r="F28" s="37">
        <v>0.41935483870967744</v>
      </c>
    </row>
    <row r="29" spans="1:24" ht="15.75" x14ac:dyDescent="0.25">
      <c r="A29" s="45" t="s">
        <v>26</v>
      </c>
      <c r="B29" s="59">
        <v>0.73333333333333328</v>
      </c>
      <c r="C29" s="59">
        <v>0.75206611570247939</v>
      </c>
      <c r="D29" s="59">
        <v>0.77611940298507465</v>
      </c>
      <c r="E29" s="59">
        <v>0.85474860335195535</v>
      </c>
      <c r="F29" s="59">
        <v>0.85786802030456855</v>
      </c>
    </row>
    <row r="30" spans="1:24" x14ac:dyDescent="0.25">
      <c r="T30" s="16" t="e">
        <f>+#REF!+#REF!</f>
        <v>#REF!</v>
      </c>
      <c r="U30" s="16" t="e">
        <f>+#REF!+#REF!</f>
        <v>#REF!</v>
      </c>
      <c r="V30" s="16" t="e">
        <f>+#REF!+#REF!</f>
        <v>#REF!</v>
      </c>
      <c r="W30" s="16" t="e">
        <f>+#REF!+#REF!</f>
        <v>#REF!</v>
      </c>
      <c r="X30" s="16" t="e">
        <f>+#REF!+#REF!</f>
        <v>#REF!</v>
      </c>
    </row>
    <row r="31" spans="1:24" s="28" customFormat="1" x14ac:dyDescent="0.25">
      <c r="A31"/>
      <c r="B31"/>
      <c r="C31"/>
      <c r="E31"/>
      <c r="F31"/>
      <c r="G31"/>
      <c r="H31" s="27"/>
      <c r="I31" s="27"/>
      <c r="J31" s="27"/>
      <c r="K31" s="27"/>
      <c r="L31" s="27"/>
      <c r="M31"/>
      <c r="N31"/>
      <c r="O31"/>
      <c r="P31"/>
      <c r="Q31"/>
      <c r="R31"/>
      <c r="S31"/>
    </row>
    <row r="32" spans="1:24" s="28" customFormat="1" ht="15.75" x14ac:dyDescent="0.25">
      <c r="A32" s="40"/>
      <c r="B32"/>
      <c r="C32"/>
      <c r="E32"/>
      <c r="F32"/>
      <c r="G32"/>
      <c r="H32" s="27"/>
      <c r="I32" s="27"/>
      <c r="J32" s="27"/>
      <c r="K32" s="27"/>
      <c r="L32" s="27"/>
      <c r="M32"/>
      <c r="N32"/>
      <c r="O32"/>
      <c r="P32"/>
      <c r="Q32"/>
      <c r="R32"/>
      <c r="S32"/>
    </row>
    <row r="39" spans="1:24" x14ac:dyDescent="0.25">
      <c r="T39" s="16" t="e">
        <f>+#REF!+#REF!</f>
        <v>#REF!</v>
      </c>
      <c r="U39" s="16" t="e">
        <f>+#REF!+#REF!</f>
        <v>#REF!</v>
      </c>
      <c r="V39" s="16" t="e">
        <f>+#REF!+#REF!</f>
        <v>#REF!</v>
      </c>
      <c r="W39" s="16" t="e">
        <f>+#REF!+#REF!</f>
        <v>#REF!</v>
      </c>
      <c r="X39" s="16" t="e">
        <f>+#REF!+#REF!</f>
        <v>#REF!</v>
      </c>
    </row>
    <row r="40" spans="1:24" s="28" customFormat="1" x14ac:dyDescent="0.25">
      <c r="A40"/>
      <c r="B40"/>
      <c r="C40"/>
      <c r="E40"/>
      <c r="F40"/>
      <c r="G40"/>
      <c r="H40" s="27"/>
      <c r="I40" s="27"/>
      <c r="J40" s="27"/>
      <c r="K40" s="27"/>
      <c r="L40" s="27"/>
      <c r="M40"/>
      <c r="N40"/>
      <c r="O40"/>
      <c r="P40"/>
      <c r="Q40"/>
      <c r="R40"/>
      <c r="S40"/>
    </row>
    <row r="41" spans="1:24" s="28" customFormat="1" x14ac:dyDescent="0.25">
      <c r="A41"/>
      <c r="B41"/>
      <c r="C41"/>
      <c r="E41"/>
      <c r="F41"/>
      <c r="G41"/>
      <c r="H41" s="27"/>
      <c r="I41" s="27"/>
      <c r="J41" s="27"/>
      <c r="K41" s="27"/>
      <c r="L41" s="27"/>
      <c r="M41"/>
      <c r="N41"/>
      <c r="O41"/>
      <c r="P41"/>
      <c r="Q41"/>
      <c r="R41"/>
      <c r="S41"/>
    </row>
    <row r="68" spans="20:22" ht="15.75" thickBot="1" x14ac:dyDescent="0.3">
      <c r="U68" s="70" t="s">
        <v>21</v>
      </c>
      <c r="V68" s="70"/>
    </row>
    <row r="69" spans="20:22" ht="15" customHeight="1" x14ac:dyDescent="0.25">
      <c r="U69" s="30" t="s">
        <v>22</v>
      </c>
      <c r="V69" s="31" t="s">
        <v>23</v>
      </c>
    </row>
    <row r="70" spans="20:22" x14ac:dyDescent="0.25">
      <c r="U70" s="32" t="e">
        <f>+#REF!/#REF!</f>
        <v>#REF!</v>
      </c>
      <c r="V70" s="33" t="e">
        <f>+#REF!/#REF!</f>
        <v>#REF!</v>
      </c>
    </row>
    <row r="71" spans="20:22" ht="15.75" thickBot="1" x14ac:dyDescent="0.3">
      <c r="U71" s="32" t="e">
        <f>+#REF!/#REF!</f>
        <v>#REF!</v>
      </c>
      <c r="V71" s="34" t="e">
        <f>+#REF!/#REF!</f>
        <v>#REF!</v>
      </c>
    </row>
    <row r="75" spans="20:22" x14ac:dyDescent="0.25">
      <c r="T75" s="29" t="e">
        <f>+#REF!/#REF!</f>
        <v>#REF!</v>
      </c>
      <c r="U75" s="29" t="e">
        <f>+#REF!/#REF!</f>
        <v>#REF!</v>
      </c>
      <c r="V75" s="29" t="e">
        <f>+#REF!/#REF!</f>
        <v>#REF!</v>
      </c>
    </row>
    <row r="76" spans="20:22" x14ac:dyDescent="0.25">
      <c r="T76" s="29" t="e">
        <f>+#REF!/#REF!</f>
        <v>#REF!</v>
      </c>
      <c r="U76" s="29" t="e">
        <f>+#REF!/#REF!</f>
        <v>#REF!</v>
      </c>
      <c r="V76" s="29" t="e">
        <f>+#REF!/#REF!</f>
        <v>#REF!</v>
      </c>
    </row>
    <row r="77" spans="20:22" x14ac:dyDescent="0.25">
      <c r="T77" s="29" t="e">
        <f>+#REF!/#REF!</f>
        <v>#REF!</v>
      </c>
      <c r="U77" s="29" t="e">
        <f>+#REF!/#REF!</f>
        <v>#REF!</v>
      </c>
      <c r="V77" s="29" t="e">
        <f>+#REF!/#REF!</f>
        <v>#REF!</v>
      </c>
    </row>
    <row r="110" spans="20:20" x14ac:dyDescent="0.25">
      <c r="T110" s="27"/>
    </row>
  </sheetData>
  <mergeCells count="1">
    <mergeCell ref="U68:V6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ColWidth="8.85546875" defaultRowHeight="15" x14ac:dyDescent="0.25"/>
  <cols>
    <col min="1" max="1" width="18.140625" style="1" customWidth="1"/>
  </cols>
  <sheetData>
    <row r="1" spans="1:1" ht="15.75" x14ac:dyDescent="0.25">
      <c r="A1" s="60" t="s">
        <v>52</v>
      </c>
    </row>
    <row r="2" spans="1:1" x14ac:dyDescent="0.25">
      <c r="A2" s="61"/>
    </row>
    <row r="3" spans="1:1" x14ac:dyDescent="0.25">
      <c r="A3" s="62"/>
    </row>
    <row r="4" spans="1:1" x14ac:dyDescent="0.25">
      <c r="A4" s="62"/>
    </row>
    <row r="21" spans="1:4" x14ac:dyDescent="0.25">
      <c r="A21" s="57" t="s">
        <v>51</v>
      </c>
    </row>
    <row r="22" spans="1:4" x14ac:dyDescent="0.25">
      <c r="A22" s="57" t="s">
        <v>46</v>
      </c>
    </row>
    <row r="23" spans="1:4" x14ac:dyDescent="0.25">
      <c r="A23" s="47" t="s">
        <v>41</v>
      </c>
    </row>
    <row r="26" spans="1:4" ht="15.75" x14ac:dyDescent="0.25">
      <c r="A26" s="64"/>
      <c r="B26" s="50" t="s">
        <v>16</v>
      </c>
      <c r="C26" s="50" t="s">
        <v>17</v>
      </c>
      <c r="D26" s="50" t="s">
        <v>18</v>
      </c>
    </row>
    <row r="27" spans="1:4" ht="15.75" x14ac:dyDescent="0.25">
      <c r="A27" s="71" t="s">
        <v>29</v>
      </c>
      <c r="B27" s="65">
        <v>-4.8000000000000001E-2</v>
      </c>
      <c r="C27" s="65">
        <v>-5.2999999999999999E-2</v>
      </c>
      <c r="D27" s="65">
        <v>-0.16400000000000001</v>
      </c>
    </row>
    <row r="28" spans="1:4" ht="15.75" x14ac:dyDescent="0.25">
      <c r="A28" s="63" t="s">
        <v>30</v>
      </c>
      <c r="B28" s="65">
        <v>-4.8000000000000001E-2</v>
      </c>
      <c r="C28" s="65">
        <v>-7.5999999999999998E-2</v>
      </c>
      <c r="D28" s="65">
        <v>-0.18099999999999999</v>
      </c>
    </row>
    <row r="29" spans="1:4" ht="15.75" x14ac:dyDescent="0.25">
      <c r="A29" s="66" t="s">
        <v>31</v>
      </c>
      <c r="B29" s="46">
        <v>-6.3E-2</v>
      </c>
      <c r="C29" s="46">
        <v>-8.7999999999999995E-2</v>
      </c>
      <c r="D29" s="46">
        <v>-0.21299999999999999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2017-05-10T20:31:07Z</dcterms:created>
  <dcterms:modified xsi:type="dcterms:W3CDTF">2018-02-12T16:07:04Z</dcterms:modified>
</cp:coreProperties>
</file>